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Halimede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Halimede.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halimede.space.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'Bear'!B119</f>
        <v/>
      </c>
      <c r="C6" s="7">
        <f>'Base'!B119</f>
        <v/>
      </c>
      <c r="D6" s="7">
        <f>'Bull'!B119</f>
        <v/>
      </c>
    </row>
    <row r="7">
      <c r="A7" s="4" t="inlineStr">
        <is>
          <t>PV capex + launch ($M)</t>
        </is>
      </c>
      <c r="B7" s="7">
        <f>'Bear'!B120</f>
        <v/>
      </c>
      <c r="C7" s="7">
        <f>'Base'!B120</f>
        <v/>
      </c>
      <c r="D7" s="7">
        <f>'Bull'!B120</f>
        <v/>
      </c>
    </row>
    <row r="8">
      <c r="A8" s="4" t="inlineStr">
        <is>
          <t>PV revenue - opex ($M)</t>
        </is>
      </c>
      <c r="B8" s="7">
        <f>'Bear'!B121</f>
        <v/>
      </c>
      <c r="C8" s="7">
        <f>'Base'!B121</f>
        <v/>
      </c>
      <c r="D8" s="7">
        <f>'Bull'!B121</f>
        <v/>
      </c>
    </row>
    <row r="9">
      <c r="A9" s="4" t="inlineStr">
        <is>
          <t>Risk-adjusted NPV ($M)</t>
        </is>
      </c>
      <c r="B9" s="7">
        <f>'Bear'!B122</f>
        <v/>
      </c>
      <c r="C9" s="7">
        <f>'Base'!B122</f>
        <v/>
      </c>
      <c r="D9" s="7">
        <f>'Bull'!B122</f>
        <v/>
      </c>
    </row>
    <row r="10">
      <c r="A10" s="4" t="inlineStr">
        <is>
          <t>Total water delivered (t)</t>
        </is>
      </c>
      <c r="B10" s="7">
        <f>'Bear'!B123</f>
        <v/>
      </c>
      <c r="C10" s="7">
        <f>'Base'!B123</f>
        <v/>
      </c>
      <c r="D10" s="7">
        <f>'Bull'!B123</f>
        <v/>
      </c>
    </row>
    <row r="11">
      <c r="A11" s="4" t="inlineStr">
        <is>
          <t>First delivery year</t>
        </is>
      </c>
      <c r="B11" s="7">
        <f>'Bear'!B124</f>
        <v/>
      </c>
      <c r="C11" s="7">
        <f>'Base'!B124</f>
        <v/>
      </c>
      <c r="D11" s="7">
        <f>'Bull'!B124</f>
        <v/>
      </c>
    </row>
    <row r="12">
      <c r="A12" s="4" t="inlineStr">
        <is>
          <t>Break-even delivered value ($/kg)</t>
        </is>
      </c>
      <c r="B12" s="7">
        <f>'Bear'!B125</f>
        <v/>
      </c>
      <c r="C12" s="7">
        <f>'Base'!B125</f>
        <v/>
      </c>
      <c r="D12" s="7">
        <f>'Bull'!B125</f>
        <v/>
      </c>
    </row>
    <row r="13">
      <c r="A13" s="4" t="inlineStr">
        <is>
          <t>Break-even value / launch cost (x)</t>
        </is>
      </c>
      <c r="B13" s="7">
        <f>'Bear'!B126</f>
        <v/>
      </c>
      <c r="C13" s="7">
        <f>'Base'!B126</f>
        <v/>
      </c>
      <c r="D13" s="7">
        <f>'Bull'!B126</f>
        <v/>
      </c>
    </row>
    <row r="14">
      <c r="A14" s="4" t="inlineStr">
        <is>
          <t>Undiscounted cumulative cash ($M)</t>
        </is>
      </c>
      <c r="B14" s="7">
        <f>'Bear'!B127</f>
        <v/>
      </c>
      <c r="C14" s="7">
        <f>'Base'!B127</f>
        <v/>
      </c>
      <c r="D14" s="7">
        <f>'Bull'!B127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11.76</v>
      </c>
      <c r="D10" s="13" t="n">
        <v>11.76</v>
      </c>
      <c r="E10" s="13" t="n">
        <v>11.76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46</v>
      </c>
      <c r="D13" s="12" t="n">
        <v>31</v>
      </c>
      <c r="E13" s="12" t="n">
        <v>25</v>
      </c>
      <c r="F13" t="inlineStr">
        <is>
          <t>Inferred / Assumption</t>
        </is>
      </c>
      <c r="G13" s="5" t="inlineStr">
        <is>
          <t>Ideal Hohmann transfer ≈ 30.8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46</v>
      </c>
      <c r="D14" s="12" t="n">
        <v>31</v>
      </c>
      <c r="E14" s="12" t="n">
        <v>25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IF(A46&lt;=Inputs!$C$12,Inputs!$C$11/Inputs!$C$12,0)</f>
        <v/>
      </c>
      <c r="C46" s="15">
        <f>IF(A46=Inputs!$C$12,Inputs!$C$24,0)</f>
        <v/>
      </c>
      <c r="D46" s="15">
        <f>IF(AND(A46&gt;(Inputs!$C$12+Inputs!$C$13),A46&lt;=(Inputs!$C$12+Inputs!$C$13)+Inputs!$C$18),Inputs!$C$19,0)</f>
        <v/>
      </c>
      <c r="E46" s="15">
        <f>IF(AND(A46&gt;(Inputs!$C$12+Inputs!$C$13),A46&lt;=(Inputs!$C$12+Inputs!$C$13)+Inputs!$C$18),Inputs!$C$15*Inputs!$C$16,0)</f>
        <v/>
      </c>
      <c r="F46" s="15">
        <f>IF(AND(A46&gt;(Inputs!$C$12+Inputs!$C$13)+Inputs!$C$14,A46&lt;=(Inputs!$C$12+Inputs!$C$13)+Inputs!$C$14+Inputs!$C$18),Inputs!$C$15*Inputs!$C$16*Inputs!$C$17,0)</f>
        <v/>
      </c>
      <c r="G46" s="15">
        <f>F46*1000*Inputs!$C$7/1e6</f>
        <v/>
      </c>
      <c r="H46" s="15">
        <f>G46-B46-C46-D46</f>
        <v/>
      </c>
      <c r="I46" s="16">
        <f>1/(1+Inputs!$C$20)^A46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IF(A47&lt;=Inputs!$C$12,Inputs!$C$11/Inputs!$C$12,0)</f>
        <v/>
      </c>
      <c r="C47" s="15">
        <f>IF(A47=Inputs!$C$12,Inputs!$C$24,0)</f>
        <v/>
      </c>
      <c r="D47" s="15">
        <f>IF(AND(A47&gt;(Inputs!$C$12+Inputs!$C$13),A47&lt;=(Inputs!$C$12+Inputs!$C$13)+Inputs!$C$18),Inputs!$C$19,0)</f>
        <v/>
      </c>
      <c r="E47" s="15">
        <f>IF(AND(A47&gt;(Inputs!$C$12+Inputs!$C$13),A47&lt;=(Inputs!$C$12+Inputs!$C$13)+Inputs!$C$18),Inputs!$C$15*Inputs!$C$16,0)</f>
        <v/>
      </c>
      <c r="F47" s="15">
        <f>IF(AND(A47&gt;(Inputs!$C$12+Inputs!$C$13)+Inputs!$C$14,A47&lt;=(Inputs!$C$12+Inputs!$C$13)+Inputs!$C$14+Inputs!$C$18),Inputs!$C$15*Inputs!$C$16*Inputs!$C$17,0)</f>
        <v/>
      </c>
      <c r="G47" s="15">
        <f>F47*1000*Inputs!$C$7/1e6</f>
        <v/>
      </c>
      <c r="H47" s="15">
        <f>G47-B47-C47-D47</f>
        <v/>
      </c>
      <c r="I47" s="16">
        <f>1/(1+Inputs!$C$20)^A47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IF(A48&lt;=Inputs!$C$12,Inputs!$C$11/Inputs!$C$12,0)</f>
        <v/>
      </c>
      <c r="C48" s="15">
        <f>IF(A48=Inputs!$C$12,Inputs!$C$24,0)</f>
        <v/>
      </c>
      <c r="D48" s="15">
        <f>IF(AND(A48&gt;(Inputs!$C$12+Inputs!$C$13),A48&lt;=(Inputs!$C$12+Inputs!$C$13)+Inputs!$C$18),Inputs!$C$19,0)</f>
        <v/>
      </c>
      <c r="E48" s="15">
        <f>IF(AND(A48&gt;(Inputs!$C$12+Inputs!$C$13),A48&lt;=(Inputs!$C$12+Inputs!$C$13)+Inputs!$C$18),Inputs!$C$15*Inputs!$C$16,0)</f>
        <v/>
      </c>
      <c r="F48" s="15">
        <f>IF(AND(A48&gt;(Inputs!$C$12+Inputs!$C$13)+Inputs!$C$14,A48&lt;=(Inputs!$C$12+Inputs!$C$13)+Inputs!$C$14+Inputs!$C$18),Inputs!$C$15*Inputs!$C$16*Inputs!$C$17,0)</f>
        <v/>
      </c>
      <c r="G48" s="15">
        <f>F48*1000*Inputs!$C$7/1e6</f>
        <v/>
      </c>
      <c r="H48" s="15">
        <f>G48-B48-C48-D48</f>
        <v/>
      </c>
      <c r="I48" s="16">
        <f>1/(1+Inputs!$C$20)^A48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IF(A49&lt;=Inputs!$C$12,Inputs!$C$11/Inputs!$C$12,0)</f>
        <v/>
      </c>
      <c r="C49" s="15">
        <f>IF(A49=Inputs!$C$12,Inputs!$C$24,0)</f>
        <v/>
      </c>
      <c r="D49" s="15">
        <f>IF(AND(A49&gt;(Inputs!$C$12+Inputs!$C$13),A49&lt;=(Inputs!$C$12+Inputs!$C$13)+Inputs!$C$18),Inputs!$C$19,0)</f>
        <v/>
      </c>
      <c r="E49" s="15">
        <f>IF(AND(A49&gt;(Inputs!$C$12+Inputs!$C$13),A49&lt;=(Inputs!$C$12+Inputs!$C$13)+Inputs!$C$18),Inputs!$C$15*Inputs!$C$16,0)</f>
        <v/>
      </c>
      <c r="F49" s="15">
        <f>IF(AND(A49&gt;(Inputs!$C$12+Inputs!$C$13)+Inputs!$C$14,A49&lt;=(Inputs!$C$12+Inputs!$C$13)+Inputs!$C$14+Inputs!$C$18),Inputs!$C$15*Inputs!$C$16*Inputs!$C$17,0)</f>
        <v/>
      </c>
      <c r="G49" s="15">
        <f>F49*1000*Inputs!$C$7/1e6</f>
        <v/>
      </c>
      <c r="H49" s="15">
        <f>G49-B49-C49-D49</f>
        <v/>
      </c>
      <c r="I49" s="16">
        <f>1/(1+Inputs!$C$20)^A49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IF(A50&lt;=Inputs!$C$12,Inputs!$C$11/Inputs!$C$12,0)</f>
        <v/>
      </c>
      <c r="C50" s="15">
        <f>IF(A50=Inputs!$C$12,Inputs!$C$24,0)</f>
        <v/>
      </c>
      <c r="D50" s="15">
        <f>IF(AND(A50&gt;(Inputs!$C$12+Inputs!$C$13),A50&lt;=(Inputs!$C$12+Inputs!$C$13)+Inputs!$C$18),Inputs!$C$19,0)</f>
        <v/>
      </c>
      <c r="E50" s="15">
        <f>IF(AND(A50&gt;(Inputs!$C$12+Inputs!$C$13),A50&lt;=(Inputs!$C$12+Inputs!$C$13)+Inputs!$C$18),Inputs!$C$15*Inputs!$C$16,0)</f>
        <v/>
      </c>
      <c r="F50" s="15">
        <f>IF(AND(A50&gt;(Inputs!$C$12+Inputs!$C$13)+Inputs!$C$14,A50&lt;=(Inputs!$C$12+Inputs!$C$13)+Inputs!$C$14+Inputs!$C$18),Inputs!$C$15*Inputs!$C$16*Inputs!$C$17,0)</f>
        <v/>
      </c>
      <c r="G50" s="15">
        <f>F50*1000*Inputs!$C$7/1e6</f>
        <v/>
      </c>
      <c r="H50" s="15">
        <f>G50-B50-C50-D50</f>
        <v/>
      </c>
      <c r="I50" s="16">
        <f>1/(1+Inputs!$C$20)^A50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IF(A51&lt;=Inputs!$C$12,Inputs!$C$11/Inputs!$C$12,0)</f>
        <v/>
      </c>
      <c r="C51" s="15">
        <f>IF(A51=Inputs!$C$12,Inputs!$C$24,0)</f>
        <v/>
      </c>
      <c r="D51" s="15">
        <f>IF(AND(A51&gt;(Inputs!$C$12+Inputs!$C$13),A51&lt;=(Inputs!$C$12+Inputs!$C$13)+Inputs!$C$18),Inputs!$C$19,0)</f>
        <v/>
      </c>
      <c r="E51" s="15">
        <f>IF(AND(A51&gt;(Inputs!$C$12+Inputs!$C$13),A51&lt;=(Inputs!$C$12+Inputs!$C$13)+Inputs!$C$18),Inputs!$C$15*Inputs!$C$16,0)</f>
        <v/>
      </c>
      <c r="F51" s="15">
        <f>IF(AND(A51&gt;(Inputs!$C$12+Inputs!$C$13)+Inputs!$C$14,A51&lt;=(Inputs!$C$12+Inputs!$C$13)+Inputs!$C$14+Inputs!$C$18),Inputs!$C$15*Inputs!$C$16*Inputs!$C$17,0)</f>
        <v/>
      </c>
      <c r="G51" s="15">
        <f>F51*1000*Inputs!$C$7/1e6</f>
        <v/>
      </c>
      <c r="H51" s="15">
        <f>G51-B51-C51-D51</f>
        <v/>
      </c>
      <c r="I51" s="16">
        <f>1/(1+Inputs!$C$20)^A51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IF(A52&lt;=Inputs!$C$12,Inputs!$C$11/Inputs!$C$12,0)</f>
        <v/>
      </c>
      <c r="C52" s="15">
        <f>IF(A52=Inputs!$C$12,Inputs!$C$24,0)</f>
        <v/>
      </c>
      <c r="D52" s="15">
        <f>IF(AND(A52&gt;(Inputs!$C$12+Inputs!$C$13),A52&lt;=(Inputs!$C$12+Inputs!$C$13)+Inputs!$C$18),Inputs!$C$19,0)</f>
        <v/>
      </c>
      <c r="E52" s="15">
        <f>IF(AND(A52&gt;(Inputs!$C$12+Inputs!$C$13),A52&lt;=(Inputs!$C$12+Inputs!$C$13)+Inputs!$C$18),Inputs!$C$15*Inputs!$C$16,0)</f>
        <v/>
      </c>
      <c r="F52" s="15">
        <f>IF(AND(A52&gt;(Inputs!$C$12+Inputs!$C$13)+Inputs!$C$14,A52&lt;=(Inputs!$C$12+Inputs!$C$13)+Inputs!$C$14+Inputs!$C$18),Inputs!$C$15*Inputs!$C$16*Inputs!$C$17,0)</f>
        <v/>
      </c>
      <c r="G52" s="15">
        <f>F52*1000*Inputs!$C$7/1e6</f>
        <v/>
      </c>
      <c r="H52" s="15">
        <f>G52-B52-C52-D52</f>
        <v/>
      </c>
      <c r="I52" s="16">
        <f>1/(1+Inputs!$C$20)^A52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IF(A53&lt;=Inputs!$C$12,Inputs!$C$11/Inputs!$C$12,0)</f>
        <v/>
      </c>
      <c r="C53" s="15">
        <f>IF(A53=Inputs!$C$12,Inputs!$C$24,0)</f>
        <v/>
      </c>
      <c r="D53" s="15">
        <f>IF(AND(A53&gt;(Inputs!$C$12+Inputs!$C$13),A53&lt;=(Inputs!$C$12+Inputs!$C$13)+Inputs!$C$18),Inputs!$C$19,0)</f>
        <v/>
      </c>
      <c r="E53" s="15">
        <f>IF(AND(A53&gt;(Inputs!$C$12+Inputs!$C$13),A53&lt;=(Inputs!$C$12+Inputs!$C$13)+Inputs!$C$18),Inputs!$C$15*Inputs!$C$16,0)</f>
        <v/>
      </c>
      <c r="F53" s="15">
        <f>IF(AND(A53&gt;(Inputs!$C$12+Inputs!$C$13)+Inputs!$C$14,A53&lt;=(Inputs!$C$12+Inputs!$C$13)+Inputs!$C$14+Inputs!$C$18),Inputs!$C$15*Inputs!$C$16*Inputs!$C$17,0)</f>
        <v/>
      </c>
      <c r="G53" s="15">
        <f>F53*1000*Inputs!$C$7/1e6</f>
        <v/>
      </c>
      <c r="H53" s="15">
        <f>G53-B53-C53-D53</f>
        <v/>
      </c>
      <c r="I53" s="16">
        <f>1/(1+Inputs!$C$20)^A53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IF(A54&lt;=Inputs!$C$12,Inputs!$C$11/Inputs!$C$12,0)</f>
        <v/>
      </c>
      <c r="C54" s="15">
        <f>IF(A54=Inputs!$C$12,Inputs!$C$24,0)</f>
        <v/>
      </c>
      <c r="D54" s="15">
        <f>IF(AND(A54&gt;(Inputs!$C$12+Inputs!$C$13),A54&lt;=(Inputs!$C$12+Inputs!$C$13)+Inputs!$C$18),Inputs!$C$19,0)</f>
        <v/>
      </c>
      <c r="E54" s="15">
        <f>IF(AND(A54&gt;(Inputs!$C$12+Inputs!$C$13),A54&lt;=(Inputs!$C$12+Inputs!$C$13)+Inputs!$C$18),Inputs!$C$15*Inputs!$C$16,0)</f>
        <v/>
      </c>
      <c r="F54" s="15">
        <f>IF(AND(A54&gt;(Inputs!$C$12+Inputs!$C$13)+Inputs!$C$14,A54&lt;=(Inputs!$C$12+Inputs!$C$13)+Inputs!$C$14+Inputs!$C$18),Inputs!$C$15*Inputs!$C$16*Inputs!$C$17,0)</f>
        <v/>
      </c>
      <c r="G54" s="15">
        <f>F54*1000*Inputs!$C$7/1e6</f>
        <v/>
      </c>
      <c r="H54" s="15">
        <f>G54-B54-C54-D54</f>
        <v/>
      </c>
      <c r="I54" s="16">
        <f>1/(1+Inputs!$C$20)^A54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IF(A55&lt;=Inputs!$C$12,Inputs!$C$11/Inputs!$C$12,0)</f>
        <v/>
      </c>
      <c r="C55" s="15">
        <f>IF(A55=Inputs!$C$12,Inputs!$C$24,0)</f>
        <v/>
      </c>
      <c r="D55" s="15">
        <f>IF(AND(A55&gt;(Inputs!$C$12+Inputs!$C$13),A55&lt;=(Inputs!$C$12+Inputs!$C$13)+Inputs!$C$18),Inputs!$C$19,0)</f>
        <v/>
      </c>
      <c r="E55" s="15">
        <f>IF(AND(A55&gt;(Inputs!$C$12+Inputs!$C$13),A55&lt;=(Inputs!$C$12+Inputs!$C$13)+Inputs!$C$18),Inputs!$C$15*Inputs!$C$16,0)</f>
        <v/>
      </c>
      <c r="F55" s="15">
        <f>IF(AND(A55&gt;(Inputs!$C$12+Inputs!$C$13)+Inputs!$C$14,A55&lt;=(Inputs!$C$12+Inputs!$C$13)+Inputs!$C$14+Inputs!$C$18),Inputs!$C$15*Inputs!$C$16*Inputs!$C$17,0)</f>
        <v/>
      </c>
      <c r="G55" s="15">
        <f>F55*1000*Inputs!$C$7/1e6</f>
        <v/>
      </c>
      <c r="H55" s="15">
        <f>G55-B55-C55-D55</f>
        <v/>
      </c>
      <c r="I55" s="16">
        <f>1/(1+Inputs!$C$20)^A55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IF(A56&lt;=Inputs!$C$12,Inputs!$C$11/Inputs!$C$12,0)</f>
        <v/>
      </c>
      <c r="C56" s="15">
        <f>IF(A56=Inputs!$C$12,Inputs!$C$24,0)</f>
        <v/>
      </c>
      <c r="D56" s="15">
        <f>IF(AND(A56&gt;(Inputs!$C$12+Inputs!$C$13),A56&lt;=(Inputs!$C$12+Inputs!$C$13)+Inputs!$C$18),Inputs!$C$19,0)</f>
        <v/>
      </c>
      <c r="E56" s="15">
        <f>IF(AND(A56&gt;(Inputs!$C$12+Inputs!$C$13),A56&lt;=(Inputs!$C$12+Inputs!$C$13)+Inputs!$C$18),Inputs!$C$15*Inputs!$C$16,0)</f>
        <v/>
      </c>
      <c r="F56" s="15">
        <f>IF(AND(A56&gt;(Inputs!$C$12+Inputs!$C$13)+Inputs!$C$14,A56&lt;=(Inputs!$C$12+Inputs!$C$13)+Inputs!$C$14+Inputs!$C$18),Inputs!$C$15*Inputs!$C$16*Inputs!$C$17,0)</f>
        <v/>
      </c>
      <c r="G56" s="15">
        <f>F56*1000*Inputs!$C$7/1e6</f>
        <v/>
      </c>
      <c r="H56" s="15">
        <f>G56-B56-C56-D56</f>
        <v/>
      </c>
      <c r="I56" s="16">
        <f>1/(1+Inputs!$C$20)^A56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IF(A57&lt;=Inputs!$C$12,Inputs!$C$11/Inputs!$C$12,0)</f>
        <v/>
      </c>
      <c r="C57" s="15">
        <f>IF(A57=Inputs!$C$12,Inputs!$C$24,0)</f>
        <v/>
      </c>
      <c r="D57" s="15">
        <f>IF(AND(A57&gt;(Inputs!$C$12+Inputs!$C$13),A57&lt;=(Inputs!$C$12+Inputs!$C$13)+Inputs!$C$18),Inputs!$C$19,0)</f>
        <v/>
      </c>
      <c r="E57" s="15">
        <f>IF(AND(A57&gt;(Inputs!$C$12+Inputs!$C$13),A57&lt;=(Inputs!$C$12+Inputs!$C$13)+Inputs!$C$18),Inputs!$C$15*Inputs!$C$16,0)</f>
        <v/>
      </c>
      <c r="F57" s="15">
        <f>IF(AND(A57&gt;(Inputs!$C$12+Inputs!$C$13)+Inputs!$C$14,A57&lt;=(Inputs!$C$12+Inputs!$C$13)+Inputs!$C$14+Inputs!$C$18),Inputs!$C$15*Inputs!$C$16*Inputs!$C$17,0)</f>
        <v/>
      </c>
      <c r="G57" s="15">
        <f>F57*1000*Inputs!$C$7/1e6</f>
        <v/>
      </c>
      <c r="H57" s="15">
        <f>G57-B57-C57-D57</f>
        <v/>
      </c>
      <c r="I57" s="16">
        <f>1/(1+Inputs!$C$20)^A57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IF(A58&lt;=Inputs!$C$12,Inputs!$C$11/Inputs!$C$12,0)</f>
        <v/>
      </c>
      <c r="C58" s="15">
        <f>IF(A58=Inputs!$C$12,Inputs!$C$24,0)</f>
        <v/>
      </c>
      <c r="D58" s="15">
        <f>IF(AND(A58&gt;(Inputs!$C$12+Inputs!$C$13),A58&lt;=(Inputs!$C$12+Inputs!$C$13)+Inputs!$C$18),Inputs!$C$19,0)</f>
        <v/>
      </c>
      <c r="E58" s="15">
        <f>IF(AND(A58&gt;(Inputs!$C$12+Inputs!$C$13),A58&lt;=(Inputs!$C$12+Inputs!$C$13)+Inputs!$C$18),Inputs!$C$15*Inputs!$C$16,0)</f>
        <v/>
      </c>
      <c r="F58" s="15">
        <f>IF(AND(A58&gt;(Inputs!$C$12+Inputs!$C$13)+Inputs!$C$14,A58&lt;=(Inputs!$C$12+Inputs!$C$13)+Inputs!$C$14+Inputs!$C$18),Inputs!$C$15*Inputs!$C$16*Inputs!$C$17,0)</f>
        <v/>
      </c>
      <c r="G58" s="15">
        <f>F58*1000*Inputs!$C$7/1e6</f>
        <v/>
      </c>
      <c r="H58" s="15">
        <f>G58-B58-C58-D58</f>
        <v/>
      </c>
      <c r="I58" s="16">
        <f>1/(1+Inputs!$C$20)^A58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IF(A59&lt;=Inputs!$C$12,Inputs!$C$11/Inputs!$C$12,0)</f>
        <v/>
      </c>
      <c r="C59" s="15">
        <f>IF(A59=Inputs!$C$12,Inputs!$C$24,0)</f>
        <v/>
      </c>
      <c r="D59" s="15">
        <f>IF(AND(A59&gt;(Inputs!$C$12+Inputs!$C$13),A59&lt;=(Inputs!$C$12+Inputs!$C$13)+Inputs!$C$18),Inputs!$C$19,0)</f>
        <v/>
      </c>
      <c r="E59" s="15">
        <f>IF(AND(A59&gt;(Inputs!$C$12+Inputs!$C$13),A59&lt;=(Inputs!$C$12+Inputs!$C$13)+Inputs!$C$18),Inputs!$C$15*Inputs!$C$16,0)</f>
        <v/>
      </c>
      <c r="F59" s="15">
        <f>IF(AND(A59&gt;(Inputs!$C$12+Inputs!$C$13)+Inputs!$C$14,A59&lt;=(Inputs!$C$12+Inputs!$C$13)+Inputs!$C$14+Inputs!$C$18),Inputs!$C$15*Inputs!$C$16*Inputs!$C$17,0)</f>
        <v/>
      </c>
      <c r="G59" s="15">
        <f>F59*1000*Inputs!$C$7/1e6</f>
        <v/>
      </c>
      <c r="H59" s="15">
        <f>G59-B59-C59-D59</f>
        <v/>
      </c>
      <c r="I59" s="16">
        <f>1/(1+Inputs!$C$20)^A59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IF(A60&lt;=Inputs!$C$12,Inputs!$C$11/Inputs!$C$12,0)</f>
        <v/>
      </c>
      <c r="C60" s="15">
        <f>IF(A60=Inputs!$C$12,Inputs!$C$24,0)</f>
        <v/>
      </c>
      <c r="D60" s="15">
        <f>IF(AND(A60&gt;(Inputs!$C$12+Inputs!$C$13),A60&lt;=(Inputs!$C$12+Inputs!$C$13)+Inputs!$C$18),Inputs!$C$19,0)</f>
        <v/>
      </c>
      <c r="E60" s="15">
        <f>IF(AND(A60&gt;(Inputs!$C$12+Inputs!$C$13),A60&lt;=(Inputs!$C$12+Inputs!$C$13)+Inputs!$C$18),Inputs!$C$15*Inputs!$C$16,0)</f>
        <v/>
      </c>
      <c r="F60" s="15">
        <f>IF(AND(A60&gt;(Inputs!$C$12+Inputs!$C$13)+Inputs!$C$14,A60&lt;=(Inputs!$C$12+Inputs!$C$13)+Inputs!$C$14+Inputs!$C$18),Inputs!$C$15*Inputs!$C$16*Inputs!$C$17,0)</f>
        <v/>
      </c>
      <c r="G60" s="15">
        <f>F60*1000*Inputs!$C$7/1e6</f>
        <v/>
      </c>
      <c r="H60" s="15">
        <f>G60-B60-C60-D60</f>
        <v/>
      </c>
      <c r="I60" s="16">
        <f>1/(1+Inputs!$C$20)^A60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IF(A61&lt;=Inputs!$C$12,Inputs!$C$11/Inputs!$C$12,0)</f>
        <v/>
      </c>
      <c r="C61" s="15">
        <f>IF(A61=Inputs!$C$12,Inputs!$C$24,0)</f>
        <v/>
      </c>
      <c r="D61" s="15">
        <f>IF(AND(A61&gt;(Inputs!$C$12+Inputs!$C$13),A61&lt;=(Inputs!$C$12+Inputs!$C$13)+Inputs!$C$18),Inputs!$C$19,0)</f>
        <v/>
      </c>
      <c r="E61" s="15">
        <f>IF(AND(A61&gt;(Inputs!$C$12+Inputs!$C$13),A61&lt;=(Inputs!$C$12+Inputs!$C$13)+Inputs!$C$18),Inputs!$C$15*Inputs!$C$16,0)</f>
        <v/>
      </c>
      <c r="F61" s="15">
        <f>IF(AND(A61&gt;(Inputs!$C$12+Inputs!$C$13)+Inputs!$C$14,A61&lt;=(Inputs!$C$12+Inputs!$C$13)+Inputs!$C$14+Inputs!$C$18),Inputs!$C$15*Inputs!$C$16*Inputs!$C$17,0)</f>
        <v/>
      </c>
      <c r="G61" s="15">
        <f>F61*1000*Inputs!$C$7/1e6</f>
        <v/>
      </c>
      <c r="H61" s="15">
        <f>G61-B61-C61-D61</f>
        <v/>
      </c>
      <c r="I61" s="16">
        <f>1/(1+Inputs!$C$20)^A61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IF(A62&lt;=Inputs!$C$12,Inputs!$C$11/Inputs!$C$12,0)</f>
        <v/>
      </c>
      <c r="C62" s="15">
        <f>IF(A62=Inputs!$C$12,Inputs!$C$24,0)</f>
        <v/>
      </c>
      <c r="D62" s="15">
        <f>IF(AND(A62&gt;(Inputs!$C$12+Inputs!$C$13),A62&lt;=(Inputs!$C$12+Inputs!$C$13)+Inputs!$C$18),Inputs!$C$19,0)</f>
        <v/>
      </c>
      <c r="E62" s="15">
        <f>IF(AND(A62&gt;(Inputs!$C$12+Inputs!$C$13),A62&lt;=(Inputs!$C$12+Inputs!$C$13)+Inputs!$C$18),Inputs!$C$15*Inputs!$C$16,0)</f>
        <v/>
      </c>
      <c r="F62" s="15">
        <f>IF(AND(A62&gt;(Inputs!$C$12+Inputs!$C$13)+Inputs!$C$14,A62&lt;=(Inputs!$C$12+Inputs!$C$13)+Inputs!$C$14+Inputs!$C$18),Inputs!$C$15*Inputs!$C$16*Inputs!$C$17,0)</f>
        <v/>
      </c>
      <c r="G62" s="15">
        <f>F62*1000*Inputs!$C$7/1e6</f>
        <v/>
      </c>
      <c r="H62" s="15">
        <f>G62-B62-C62-D62</f>
        <v/>
      </c>
      <c r="I62" s="16">
        <f>1/(1+Inputs!$C$20)^A62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IF(A63&lt;=Inputs!$C$12,Inputs!$C$11/Inputs!$C$12,0)</f>
        <v/>
      </c>
      <c r="C63" s="15">
        <f>IF(A63=Inputs!$C$12,Inputs!$C$24,0)</f>
        <v/>
      </c>
      <c r="D63" s="15">
        <f>IF(AND(A63&gt;(Inputs!$C$12+Inputs!$C$13),A63&lt;=(Inputs!$C$12+Inputs!$C$13)+Inputs!$C$18),Inputs!$C$19,0)</f>
        <v/>
      </c>
      <c r="E63" s="15">
        <f>IF(AND(A63&gt;(Inputs!$C$12+Inputs!$C$13),A63&lt;=(Inputs!$C$12+Inputs!$C$13)+Inputs!$C$18),Inputs!$C$15*Inputs!$C$16,0)</f>
        <v/>
      </c>
      <c r="F63" s="15">
        <f>IF(AND(A63&gt;(Inputs!$C$12+Inputs!$C$13)+Inputs!$C$14,A63&lt;=(Inputs!$C$12+Inputs!$C$13)+Inputs!$C$14+Inputs!$C$18),Inputs!$C$15*Inputs!$C$16*Inputs!$C$17,0)</f>
        <v/>
      </c>
      <c r="G63" s="15">
        <f>F63*1000*Inputs!$C$7/1e6</f>
        <v/>
      </c>
      <c r="H63" s="15">
        <f>G63-B63-C63-D63</f>
        <v/>
      </c>
      <c r="I63" s="16">
        <f>1/(1+Inputs!$C$20)^A63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IF(A64&lt;=Inputs!$C$12,Inputs!$C$11/Inputs!$C$12,0)</f>
        <v/>
      </c>
      <c r="C64" s="15">
        <f>IF(A64=Inputs!$C$12,Inputs!$C$24,0)</f>
        <v/>
      </c>
      <c r="D64" s="15">
        <f>IF(AND(A64&gt;(Inputs!$C$12+Inputs!$C$13),A64&lt;=(Inputs!$C$12+Inputs!$C$13)+Inputs!$C$18),Inputs!$C$19,0)</f>
        <v/>
      </c>
      <c r="E64" s="15">
        <f>IF(AND(A64&gt;(Inputs!$C$12+Inputs!$C$13),A64&lt;=(Inputs!$C$12+Inputs!$C$13)+Inputs!$C$18),Inputs!$C$15*Inputs!$C$16,0)</f>
        <v/>
      </c>
      <c r="F64" s="15">
        <f>IF(AND(A64&gt;(Inputs!$C$12+Inputs!$C$13)+Inputs!$C$14,A64&lt;=(Inputs!$C$12+Inputs!$C$13)+Inputs!$C$14+Inputs!$C$18),Inputs!$C$15*Inputs!$C$16*Inputs!$C$17,0)</f>
        <v/>
      </c>
      <c r="G64" s="15">
        <f>F64*1000*Inputs!$C$7/1e6</f>
        <v/>
      </c>
      <c r="H64" s="15">
        <f>G64-B64-C64-D64</f>
        <v/>
      </c>
      <c r="I64" s="16">
        <f>1/(1+Inputs!$C$20)^A64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IF(A65&lt;=Inputs!$C$12,Inputs!$C$11/Inputs!$C$12,0)</f>
        <v/>
      </c>
      <c r="C65" s="15">
        <f>IF(A65=Inputs!$C$12,Inputs!$C$24,0)</f>
        <v/>
      </c>
      <c r="D65" s="15">
        <f>IF(AND(A65&gt;(Inputs!$C$12+Inputs!$C$13),A65&lt;=(Inputs!$C$12+Inputs!$C$13)+Inputs!$C$18),Inputs!$C$19,0)</f>
        <v/>
      </c>
      <c r="E65" s="15">
        <f>IF(AND(A65&gt;(Inputs!$C$12+Inputs!$C$13),A65&lt;=(Inputs!$C$12+Inputs!$C$13)+Inputs!$C$18),Inputs!$C$15*Inputs!$C$16,0)</f>
        <v/>
      </c>
      <c r="F65" s="15">
        <f>IF(AND(A65&gt;(Inputs!$C$12+Inputs!$C$13)+Inputs!$C$14,A65&lt;=(Inputs!$C$12+Inputs!$C$13)+Inputs!$C$14+Inputs!$C$18),Inputs!$C$15*Inputs!$C$16*Inputs!$C$17,0)</f>
        <v/>
      </c>
      <c r="G65" s="15">
        <f>F65*1000*Inputs!$C$7/1e6</f>
        <v/>
      </c>
      <c r="H65" s="15">
        <f>G65-B65-C65-D65</f>
        <v/>
      </c>
      <c r="I65" s="16">
        <f>1/(1+Inputs!$C$20)^A65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IF(A66&lt;=Inputs!$C$12,Inputs!$C$11/Inputs!$C$12,0)</f>
        <v/>
      </c>
      <c r="C66" s="15">
        <f>IF(A66=Inputs!$C$12,Inputs!$C$24,0)</f>
        <v/>
      </c>
      <c r="D66" s="15">
        <f>IF(AND(A66&gt;(Inputs!$C$12+Inputs!$C$13),A66&lt;=(Inputs!$C$12+Inputs!$C$13)+Inputs!$C$18),Inputs!$C$19,0)</f>
        <v/>
      </c>
      <c r="E66" s="15">
        <f>IF(AND(A66&gt;(Inputs!$C$12+Inputs!$C$13),A66&lt;=(Inputs!$C$12+Inputs!$C$13)+Inputs!$C$18),Inputs!$C$15*Inputs!$C$16,0)</f>
        <v/>
      </c>
      <c r="F66" s="15">
        <f>IF(AND(A66&gt;(Inputs!$C$12+Inputs!$C$13)+Inputs!$C$14,A66&lt;=(Inputs!$C$12+Inputs!$C$13)+Inputs!$C$14+Inputs!$C$18),Inputs!$C$15*Inputs!$C$16*Inputs!$C$17,0)</f>
        <v/>
      </c>
      <c r="G66" s="15">
        <f>F66*1000*Inputs!$C$7/1e6</f>
        <v/>
      </c>
      <c r="H66" s="15">
        <f>G66-B66-C66-D66</f>
        <v/>
      </c>
      <c r="I66" s="16">
        <f>1/(1+Inputs!$C$20)^A66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IF(A67&lt;=Inputs!$C$12,Inputs!$C$11/Inputs!$C$12,0)</f>
        <v/>
      </c>
      <c r="C67" s="15">
        <f>IF(A67=Inputs!$C$12,Inputs!$C$24,0)</f>
        <v/>
      </c>
      <c r="D67" s="15">
        <f>IF(AND(A67&gt;(Inputs!$C$12+Inputs!$C$13),A67&lt;=(Inputs!$C$12+Inputs!$C$13)+Inputs!$C$18),Inputs!$C$19,0)</f>
        <v/>
      </c>
      <c r="E67" s="15">
        <f>IF(AND(A67&gt;(Inputs!$C$12+Inputs!$C$13),A67&lt;=(Inputs!$C$12+Inputs!$C$13)+Inputs!$C$18),Inputs!$C$15*Inputs!$C$16,0)</f>
        <v/>
      </c>
      <c r="F67" s="15">
        <f>IF(AND(A67&gt;(Inputs!$C$12+Inputs!$C$13)+Inputs!$C$14,A67&lt;=(Inputs!$C$12+Inputs!$C$13)+Inputs!$C$14+Inputs!$C$18),Inputs!$C$15*Inputs!$C$16*Inputs!$C$17,0)</f>
        <v/>
      </c>
      <c r="G67" s="15">
        <f>F67*1000*Inputs!$C$7/1e6</f>
        <v/>
      </c>
      <c r="H67" s="15">
        <f>G67-B67-C67-D67</f>
        <v/>
      </c>
      <c r="I67" s="16">
        <f>1/(1+Inputs!$C$20)^A67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IF(A68&lt;=Inputs!$C$12,Inputs!$C$11/Inputs!$C$12,0)</f>
        <v/>
      </c>
      <c r="C68" s="15">
        <f>IF(A68=Inputs!$C$12,Inputs!$C$24,0)</f>
        <v/>
      </c>
      <c r="D68" s="15">
        <f>IF(AND(A68&gt;(Inputs!$C$12+Inputs!$C$13),A68&lt;=(Inputs!$C$12+Inputs!$C$13)+Inputs!$C$18),Inputs!$C$19,0)</f>
        <v/>
      </c>
      <c r="E68" s="15">
        <f>IF(AND(A68&gt;(Inputs!$C$12+Inputs!$C$13),A68&lt;=(Inputs!$C$12+Inputs!$C$13)+Inputs!$C$18),Inputs!$C$15*Inputs!$C$16,0)</f>
        <v/>
      </c>
      <c r="F68" s="15">
        <f>IF(AND(A68&gt;(Inputs!$C$12+Inputs!$C$13)+Inputs!$C$14,A68&lt;=(Inputs!$C$12+Inputs!$C$13)+Inputs!$C$14+Inputs!$C$18),Inputs!$C$15*Inputs!$C$16*Inputs!$C$17,0)</f>
        <v/>
      </c>
      <c r="G68" s="15">
        <f>F68*1000*Inputs!$C$7/1e6</f>
        <v/>
      </c>
      <c r="H68" s="15">
        <f>G68-B68-C68-D68</f>
        <v/>
      </c>
      <c r="I68" s="16">
        <f>1/(1+Inputs!$C$20)^A68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IF(A69&lt;=Inputs!$C$12,Inputs!$C$11/Inputs!$C$12,0)</f>
        <v/>
      </c>
      <c r="C69" s="15">
        <f>IF(A69=Inputs!$C$12,Inputs!$C$24,0)</f>
        <v/>
      </c>
      <c r="D69" s="15">
        <f>IF(AND(A69&gt;(Inputs!$C$12+Inputs!$C$13),A69&lt;=(Inputs!$C$12+Inputs!$C$13)+Inputs!$C$18),Inputs!$C$19,0)</f>
        <v/>
      </c>
      <c r="E69" s="15">
        <f>IF(AND(A69&gt;(Inputs!$C$12+Inputs!$C$13),A69&lt;=(Inputs!$C$12+Inputs!$C$13)+Inputs!$C$18),Inputs!$C$15*Inputs!$C$16,0)</f>
        <v/>
      </c>
      <c r="F69" s="15">
        <f>IF(AND(A69&gt;(Inputs!$C$12+Inputs!$C$13)+Inputs!$C$14,A69&lt;=(Inputs!$C$12+Inputs!$C$13)+Inputs!$C$14+Inputs!$C$18),Inputs!$C$15*Inputs!$C$16*Inputs!$C$17,0)</f>
        <v/>
      </c>
      <c r="G69" s="15">
        <f>F69*1000*Inputs!$C$7/1e6</f>
        <v/>
      </c>
      <c r="H69" s="15">
        <f>G69-B69-C69-D69</f>
        <v/>
      </c>
      <c r="I69" s="16">
        <f>1/(1+Inputs!$C$20)^A69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IF(A70&lt;=Inputs!$C$12,Inputs!$C$11/Inputs!$C$12,0)</f>
        <v/>
      </c>
      <c r="C70" s="15">
        <f>IF(A70=Inputs!$C$12,Inputs!$C$24,0)</f>
        <v/>
      </c>
      <c r="D70" s="15">
        <f>IF(AND(A70&gt;(Inputs!$C$12+Inputs!$C$13),A70&lt;=(Inputs!$C$12+Inputs!$C$13)+Inputs!$C$18),Inputs!$C$19,0)</f>
        <v/>
      </c>
      <c r="E70" s="15">
        <f>IF(AND(A70&gt;(Inputs!$C$12+Inputs!$C$13),A70&lt;=(Inputs!$C$12+Inputs!$C$13)+Inputs!$C$18),Inputs!$C$15*Inputs!$C$16,0)</f>
        <v/>
      </c>
      <c r="F70" s="15">
        <f>IF(AND(A70&gt;(Inputs!$C$12+Inputs!$C$13)+Inputs!$C$14,A70&lt;=(Inputs!$C$12+Inputs!$C$13)+Inputs!$C$14+Inputs!$C$18),Inputs!$C$15*Inputs!$C$16*Inputs!$C$17,0)</f>
        <v/>
      </c>
      <c r="G70" s="15">
        <f>F70*1000*Inputs!$C$7/1e6</f>
        <v/>
      </c>
      <c r="H70" s="15">
        <f>G70-B70-C70-D70</f>
        <v/>
      </c>
      <c r="I70" s="16">
        <f>1/(1+Inputs!$C$20)^A70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IF(A71&lt;=Inputs!$C$12,Inputs!$C$11/Inputs!$C$12,0)</f>
        <v/>
      </c>
      <c r="C71" s="15">
        <f>IF(A71=Inputs!$C$12,Inputs!$C$24,0)</f>
        <v/>
      </c>
      <c r="D71" s="15">
        <f>IF(AND(A71&gt;(Inputs!$C$12+Inputs!$C$13),A71&lt;=(Inputs!$C$12+Inputs!$C$13)+Inputs!$C$18),Inputs!$C$19,0)</f>
        <v/>
      </c>
      <c r="E71" s="15">
        <f>IF(AND(A71&gt;(Inputs!$C$12+Inputs!$C$13),A71&lt;=(Inputs!$C$12+Inputs!$C$13)+Inputs!$C$18),Inputs!$C$15*Inputs!$C$16,0)</f>
        <v/>
      </c>
      <c r="F71" s="15">
        <f>IF(AND(A71&gt;(Inputs!$C$12+Inputs!$C$13)+Inputs!$C$14,A71&lt;=(Inputs!$C$12+Inputs!$C$13)+Inputs!$C$14+Inputs!$C$18),Inputs!$C$15*Inputs!$C$16*Inputs!$C$17,0)</f>
        <v/>
      </c>
      <c r="G71" s="15">
        <f>F71*1000*Inputs!$C$7/1e6</f>
        <v/>
      </c>
      <c r="H71" s="15">
        <f>G71-B71-C71-D71</f>
        <v/>
      </c>
      <c r="I71" s="16">
        <f>1/(1+Inputs!$C$20)^A71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IF(A72&lt;=Inputs!$C$12,Inputs!$C$11/Inputs!$C$12,0)</f>
        <v/>
      </c>
      <c r="C72" s="15">
        <f>IF(A72=Inputs!$C$12,Inputs!$C$24,0)</f>
        <v/>
      </c>
      <c r="D72" s="15">
        <f>IF(AND(A72&gt;(Inputs!$C$12+Inputs!$C$13),A72&lt;=(Inputs!$C$12+Inputs!$C$13)+Inputs!$C$18),Inputs!$C$19,0)</f>
        <v/>
      </c>
      <c r="E72" s="15">
        <f>IF(AND(A72&gt;(Inputs!$C$12+Inputs!$C$13),A72&lt;=(Inputs!$C$12+Inputs!$C$13)+Inputs!$C$18),Inputs!$C$15*Inputs!$C$16,0)</f>
        <v/>
      </c>
      <c r="F72" s="15">
        <f>IF(AND(A72&gt;(Inputs!$C$12+Inputs!$C$13)+Inputs!$C$14,A72&lt;=(Inputs!$C$12+Inputs!$C$13)+Inputs!$C$14+Inputs!$C$18),Inputs!$C$15*Inputs!$C$16*Inputs!$C$17,0)</f>
        <v/>
      </c>
      <c r="G72" s="15">
        <f>F72*1000*Inputs!$C$7/1e6</f>
        <v/>
      </c>
      <c r="H72" s="15">
        <f>G72-B72-C72-D72</f>
        <v/>
      </c>
      <c r="I72" s="16">
        <f>1/(1+Inputs!$C$20)^A72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IF(A73&lt;=Inputs!$C$12,Inputs!$C$11/Inputs!$C$12,0)</f>
        <v/>
      </c>
      <c r="C73" s="15">
        <f>IF(A73=Inputs!$C$12,Inputs!$C$24,0)</f>
        <v/>
      </c>
      <c r="D73" s="15">
        <f>IF(AND(A73&gt;(Inputs!$C$12+Inputs!$C$13),A73&lt;=(Inputs!$C$12+Inputs!$C$13)+Inputs!$C$18),Inputs!$C$19,0)</f>
        <v/>
      </c>
      <c r="E73" s="15">
        <f>IF(AND(A73&gt;(Inputs!$C$12+Inputs!$C$13),A73&lt;=(Inputs!$C$12+Inputs!$C$13)+Inputs!$C$18),Inputs!$C$15*Inputs!$C$16,0)</f>
        <v/>
      </c>
      <c r="F73" s="15">
        <f>IF(AND(A73&gt;(Inputs!$C$12+Inputs!$C$13)+Inputs!$C$14,A73&lt;=(Inputs!$C$12+Inputs!$C$13)+Inputs!$C$14+Inputs!$C$18),Inputs!$C$15*Inputs!$C$16*Inputs!$C$17,0)</f>
        <v/>
      </c>
      <c r="G73" s="15">
        <f>F73*1000*Inputs!$C$7/1e6</f>
        <v/>
      </c>
      <c r="H73" s="15">
        <f>G73-B73-C73-D73</f>
        <v/>
      </c>
      <c r="I73" s="16">
        <f>1/(1+Inputs!$C$20)^A73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IF(A74&lt;=Inputs!$C$12,Inputs!$C$11/Inputs!$C$12,0)</f>
        <v/>
      </c>
      <c r="C74" s="15">
        <f>IF(A74=Inputs!$C$12,Inputs!$C$24,0)</f>
        <v/>
      </c>
      <c r="D74" s="15">
        <f>IF(AND(A74&gt;(Inputs!$C$12+Inputs!$C$13),A74&lt;=(Inputs!$C$12+Inputs!$C$13)+Inputs!$C$18),Inputs!$C$19,0)</f>
        <v/>
      </c>
      <c r="E74" s="15">
        <f>IF(AND(A74&gt;(Inputs!$C$12+Inputs!$C$13),A74&lt;=(Inputs!$C$12+Inputs!$C$13)+Inputs!$C$18),Inputs!$C$15*Inputs!$C$16,0)</f>
        <v/>
      </c>
      <c r="F74" s="15">
        <f>IF(AND(A74&gt;(Inputs!$C$12+Inputs!$C$13)+Inputs!$C$14,A74&lt;=(Inputs!$C$12+Inputs!$C$13)+Inputs!$C$14+Inputs!$C$18),Inputs!$C$15*Inputs!$C$16*Inputs!$C$17,0)</f>
        <v/>
      </c>
      <c r="G74" s="15">
        <f>F74*1000*Inputs!$C$7/1e6</f>
        <v/>
      </c>
      <c r="H74" s="15">
        <f>G74-B74-C74-D74</f>
        <v/>
      </c>
      <c r="I74" s="16">
        <f>1/(1+Inputs!$C$20)^A74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IF(A75&lt;=Inputs!$C$12,Inputs!$C$11/Inputs!$C$12,0)</f>
        <v/>
      </c>
      <c r="C75" s="15">
        <f>IF(A75=Inputs!$C$12,Inputs!$C$24,0)</f>
        <v/>
      </c>
      <c r="D75" s="15">
        <f>IF(AND(A75&gt;(Inputs!$C$12+Inputs!$C$13),A75&lt;=(Inputs!$C$12+Inputs!$C$13)+Inputs!$C$18),Inputs!$C$19,0)</f>
        <v/>
      </c>
      <c r="E75" s="15">
        <f>IF(AND(A75&gt;(Inputs!$C$12+Inputs!$C$13),A75&lt;=(Inputs!$C$12+Inputs!$C$13)+Inputs!$C$18),Inputs!$C$15*Inputs!$C$16,0)</f>
        <v/>
      </c>
      <c r="F75" s="15">
        <f>IF(AND(A75&gt;(Inputs!$C$12+Inputs!$C$13)+Inputs!$C$14,A75&lt;=(Inputs!$C$12+Inputs!$C$13)+Inputs!$C$14+Inputs!$C$18),Inputs!$C$15*Inputs!$C$16*Inputs!$C$17,0)</f>
        <v/>
      </c>
      <c r="G75" s="15">
        <f>F75*1000*Inputs!$C$7/1e6</f>
        <v/>
      </c>
      <c r="H75" s="15">
        <f>G75-B75-C75-D75</f>
        <v/>
      </c>
      <c r="I75" s="16">
        <f>1/(1+Inputs!$C$20)^A75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IF(A76&lt;=Inputs!$C$12,Inputs!$C$11/Inputs!$C$12,0)</f>
        <v/>
      </c>
      <c r="C76" s="15">
        <f>IF(A76=Inputs!$C$12,Inputs!$C$24,0)</f>
        <v/>
      </c>
      <c r="D76" s="15">
        <f>IF(AND(A76&gt;(Inputs!$C$12+Inputs!$C$13),A76&lt;=(Inputs!$C$12+Inputs!$C$13)+Inputs!$C$18),Inputs!$C$19,0)</f>
        <v/>
      </c>
      <c r="E76" s="15">
        <f>IF(AND(A76&gt;(Inputs!$C$12+Inputs!$C$13),A76&lt;=(Inputs!$C$12+Inputs!$C$13)+Inputs!$C$18),Inputs!$C$15*Inputs!$C$16,0)</f>
        <v/>
      </c>
      <c r="F76" s="15">
        <f>IF(AND(A76&gt;(Inputs!$C$12+Inputs!$C$13)+Inputs!$C$14,A76&lt;=(Inputs!$C$12+Inputs!$C$13)+Inputs!$C$14+Inputs!$C$18),Inputs!$C$15*Inputs!$C$16*Inputs!$C$17,0)</f>
        <v/>
      </c>
      <c r="G76" s="15">
        <f>F76*1000*Inputs!$C$7/1e6</f>
        <v/>
      </c>
      <c r="H76" s="15">
        <f>G76-B76-C76-D76</f>
        <v/>
      </c>
      <c r="I76" s="16">
        <f>1/(1+Inputs!$C$20)^A76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IF(A77&lt;=Inputs!$C$12,Inputs!$C$11/Inputs!$C$12,0)</f>
        <v/>
      </c>
      <c r="C77" s="15">
        <f>IF(A77=Inputs!$C$12,Inputs!$C$24,0)</f>
        <v/>
      </c>
      <c r="D77" s="15">
        <f>IF(AND(A77&gt;(Inputs!$C$12+Inputs!$C$13),A77&lt;=(Inputs!$C$12+Inputs!$C$13)+Inputs!$C$18),Inputs!$C$19,0)</f>
        <v/>
      </c>
      <c r="E77" s="15">
        <f>IF(AND(A77&gt;(Inputs!$C$12+Inputs!$C$13),A77&lt;=(Inputs!$C$12+Inputs!$C$13)+Inputs!$C$18),Inputs!$C$15*Inputs!$C$16,0)</f>
        <v/>
      </c>
      <c r="F77" s="15">
        <f>IF(AND(A77&gt;(Inputs!$C$12+Inputs!$C$13)+Inputs!$C$14,A77&lt;=(Inputs!$C$12+Inputs!$C$13)+Inputs!$C$14+Inputs!$C$18),Inputs!$C$15*Inputs!$C$16*Inputs!$C$17,0)</f>
        <v/>
      </c>
      <c r="G77" s="15">
        <f>F77*1000*Inputs!$C$7/1e6</f>
        <v/>
      </c>
      <c r="H77" s="15">
        <f>G77-B77-C77-D77</f>
        <v/>
      </c>
      <c r="I77" s="16">
        <f>1/(1+Inputs!$C$20)^A77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IF(A78&lt;=Inputs!$C$12,Inputs!$C$11/Inputs!$C$12,0)</f>
        <v/>
      </c>
      <c r="C78" s="15">
        <f>IF(A78=Inputs!$C$12,Inputs!$C$24,0)</f>
        <v/>
      </c>
      <c r="D78" s="15">
        <f>IF(AND(A78&gt;(Inputs!$C$12+Inputs!$C$13),A78&lt;=(Inputs!$C$12+Inputs!$C$13)+Inputs!$C$18),Inputs!$C$19,0)</f>
        <v/>
      </c>
      <c r="E78" s="15">
        <f>IF(AND(A78&gt;(Inputs!$C$12+Inputs!$C$13),A78&lt;=(Inputs!$C$12+Inputs!$C$13)+Inputs!$C$18),Inputs!$C$15*Inputs!$C$16,0)</f>
        <v/>
      </c>
      <c r="F78" s="15">
        <f>IF(AND(A78&gt;(Inputs!$C$12+Inputs!$C$13)+Inputs!$C$14,A78&lt;=(Inputs!$C$12+Inputs!$C$13)+Inputs!$C$14+Inputs!$C$18),Inputs!$C$15*Inputs!$C$16*Inputs!$C$17,0)</f>
        <v/>
      </c>
      <c r="G78" s="15">
        <f>F78*1000*Inputs!$C$7/1e6</f>
        <v/>
      </c>
      <c r="H78" s="15">
        <f>G78-B78-C78-D78</f>
        <v/>
      </c>
      <c r="I78" s="16">
        <f>1/(1+Inputs!$C$20)^A78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IF(A79&lt;=Inputs!$C$12,Inputs!$C$11/Inputs!$C$12,0)</f>
        <v/>
      </c>
      <c r="C79" s="15">
        <f>IF(A79=Inputs!$C$12,Inputs!$C$24,0)</f>
        <v/>
      </c>
      <c r="D79" s="15">
        <f>IF(AND(A79&gt;(Inputs!$C$12+Inputs!$C$13),A79&lt;=(Inputs!$C$12+Inputs!$C$13)+Inputs!$C$18),Inputs!$C$19,0)</f>
        <v/>
      </c>
      <c r="E79" s="15">
        <f>IF(AND(A79&gt;(Inputs!$C$12+Inputs!$C$13),A79&lt;=(Inputs!$C$12+Inputs!$C$13)+Inputs!$C$18),Inputs!$C$15*Inputs!$C$16,0)</f>
        <v/>
      </c>
      <c r="F79" s="15">
        <f>IF(AND(A79&gt;(Inputs!$C$12+Inputs!$C$13)+Inputs!$C$14,A79&lt;=(Inputs!$C$12+Inputs!$C$13)+Inputs!$C$14+Inputs!$C$18),Inputs!$C$15*Inputs!$C$16*Inputs!$C$17,0)</f>
        <v/>
      </c>
      <c r="G79" s="15">
        <f>F79*1000*Inputs!$C$7/1e6</f>
        <v/>
      </c>
      <c r="H79" s="15">
        <f>G79-B79-C79-D79</f>
        <v/>
      </c>
      <c r="I79" s="16">
        <f>1/(1+Inputs!$C$20)^A79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IF(A80&lt;=Inputs!$C$12,Inputs!$C$11/Inputs!$C$12,0)</f>
        <v/>
      </c>
      <c r="C80" s="15">
        <f>IF(A80=Inputs!$C$12,Inputs!$C$24,0)</f>
        <v/>
      </c>
      <c r="D80" s="15">
        <f>IF(AND(A80&gt;(Inputs!$C$12+Inputs!$C$13),A80&lt;=(Inputs!$C$12+Inputs!$C$13)+Inputs!$C$18),Inputs!$C$19,0)</f>
        <v/>
      </c>
      <c r="E80" s="15">
        <f>IF(AND(A80&gt;(Inputs!$C$12+Inputs!$C$13),A80&lt;=(Inputs!$C$12+Inputs!$C$13)+Inputs!$C$18),Inputs!$C$15*Inputs!$C$16,0)</f>
        <v/>
      </c>
      <c r="F80" s="15">
        <f>IF(AND(A80&gt;(Inputs!$C$12+Inputs!$C$13)+Inputs!$C$14,A80&lt;=(Inputs!$C$12+Inputs!$C$13)+Inputs!$C$14+Inputs!$C$18),Inputs!$C$15*Inputs!$C$16*Inputs!$C$17,0)</f>
        <v/>
      </c>
      <c r="G80" s="15">
        <f>F80*1000*Inputs!$C$7/1e6</f>
        <v/>
      </c>
      <c r="H80" s="15">
        <f>G80-B80-C80-D80</f>
        <v/>
      </c>
      <c r="I80" s="16">
        <f>1/(1+Inputs!$C$20)^A80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IF(A81&lt;=Inputs!$C$12,Inputs!$C$11/Inputs!$C$12,0)</f>
        <v/>
      </c>
      <c r="C81" s="15">
        <f>IF(A81=Inputs!$C$12,Inputs!$C$24,0)</f>
        <v/>
      </c>
      <c r="D81" s="15">
        <f>IF(AND(A81&gt;(Inputs!$C$12+Inputs!$C$13),A81&lt;=(Inputs!$C$12+Inputs!$C$13)+Inputs!$C$18),Inputs!$C$19,0)</f>
        <v/>
      </c>
      <c r="E81" s="15">
        <f>IF(AND(A81&gt;(Inputs!$C$12+Inputs!$C$13),A81&lt;=(Inputs!$C$12+Inputs!$C$13)+Inputs!$C$18),Inputs!$C$15*Inputs!$C$16,0)</f>
        <v/>
      </c>
      <c r="F81" s="15">
        <f>IF(AND(A81&gt;(Inputs!$C$12+Inputs!$C$13)+Inputs!$C$14,A81&lt;=(Inputs!$C$12+Inputs!$C$13)+Inputs!$C$14+Inputs!$C$18),Inputs!$C$15*Inputs!$C$16*Inputs!$C$17,0)</f>
        <v/>
      </c>
      <c r="G81" s="15">
        <f>F81*1000*Inputs!$C$7/1e6</f>
        <v/>
      </c>
      <c r="H81" s="15">
        <f>G81-B81-C81-D81</f>
        <v/>
      </c>
      <c r="I81" s="16">
        <f>1/(1+Inputs!$C$20)^A81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IF(A82&lt;=Inputs!$C$12,Inputs!$C$11/Inputs!$C$12,0)</f>
        <v/>
      </c>
      <c r="C82" s="15">
        <f>IF(A82=Inputs!$C$12,Inputs!$C$24,0)</f>
        <v/>
      </c>
      <c r="D82" s="15">
        <f>IF(AND(A82&gt;(Inputs!$C$12+Inputs!$C$13),A82&lt;=(Inputs!$C$12+Inputs!$C$13)+Inputs!$C$18),Inputs!$C$19,0)</f>
        <v/>
      </c>
      <c r="E82" s="15">
        <f>IF(AND(A82&gt;(Inputs!$C$12+Inputs!$C$13),A82&lt;=(Inputs!$C$12+Inputs!$C$13)+Inputs!$C$18),Inputs!$C$15*Inputs!$C$16,0)</f>
        <v/>
      </c>
      <c r="F82" s="15">
        <f>IF(AND(A82&gt;(Inputs!$C$12+Inputs!$C$13)+Inputs!$C$14,A82&lt;=(Inputs!$C$12+Inputs!$C$13)+Inputs!$C$14+Inputs!$C$18),Inputs!$C$15*Inputs!$C$16*Inputs!$C$17,0)</f>
        <v/>
      </c>
      <c r="G82" s="15">
        <f>F82*1000*Inputs!$C$7/1e6</f>
        <v/>
      </c>
      <c r="H82" s="15">
        <f>G82-B82-C82-D82</f>
        <v/>
      </c>
      <c r="I82" s="16">
        <f>1/(1+Inputs!$C$20)^A82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IF(A83&lt;=Inputs!$C$12,Inputs!$C$11/Inputs!$C$12,0)</f>
        <v/>
      </c>
      <c r="C83" s="15">
        <f>IF(A83=Inputs!$C$12,Inputs!$C$24,0)</f>
        <v/>
      </c>
      <c r="D83" s="15">
        <f>IF(AND(A83&gt;(Inputs!$C$12+Inputs!$C$13),A83&lt;=(Inputs!$C$12+Inputs!$C$13)+Inputs!$C$18),Inputs!$C$19,0)</f>
        <v/>
      </c>
      <c r="E83" s="15">
        <f>IF(AND(A83&gt;(Inputs!$C$12+Inputs!$C$13),A83&lt;=(Inputs!$C$12+Inputs!$C$13)+Inputs!$C$18),Inputs!$C$15*Inputs!$C$16,0)</f>
        <v/>
      </c>
      <c r="F83" s="15">
        <f>IF(AND(A83&gt;(Inputs!$C$12+Inputs!$C$13)+Inputs!$C$14,A83&lt;=(Inputs!$C$12+Inputs!$C$13)+Inputs!$C$14+Inputs!$C$18),Inputs!$C$15*Inputs!$C$16*Inputs!$C$17,0)</f>
        <v/>
      </c>
      <c r="G83" s="15">
        <f>F83*1000*Inputs!$C$7/1e6</f>
        <v/>
      </c>
      <c r="H83" s="15">
        <f>G83-B83-C83-D83</f>
        <v/>
      </c>
      <c r="I83" s="16">
        <f>1/(1+Inputs!$C$20)^A83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IF(A84&lt;=Inputs!$C$12,Inputs!$C$11/Inputs!$C$12,0)</f>
        <v/>
      </c>
      <c r="C84" s="15">
        <f>IF(A84=Inputs!$C$12,Inputs!$C$24,0)</f>
        <v/>
      </c>
      <c r="D84" s="15">
        <f>IF(AND(A84&gt;(Inputs!$C$12+Inputs!$C$13),A84&lt;=(Inputs!$C$12+Inputs!$C$13)+Inputs!$C$18),Inputs!$C$19,0)</f>
        <v/>
      </c>
      <c r="E84" s="15">
        <f>IF(AND(A84&gt;(Inputs!$C$12+Inputs!$C$13),A84&lt;=(Inputs!$C$12+Inputs!$C$13)+Inputs!$C$18),Inputs!$C$15*Inputs!$C$16,0)</f>
        <v/>
      </c>
      <c r="F84" s="15">
        <f>IF(AND(A84&gt;(Inputs!$C$12+Inputs!$C$13)+Inputs!$C$14,A84&lt;=(Inputs!$C$12+Inputs!$C$13)+Inputs!$C$14+Inputs!$C$18),Inputs!$C$15*Inputs!$C$16*Inputs!$C$17,0)</f>
        <v/>
      </c>
      <c r="G84" s="15">
        <f>F84*1000*Inputs!$C$7/1e6</f>
        <v/>
      </c>
      <c r="H84" s="15">
        <f>G84-B84-C84-D84</f>
        <v/>
      </c>
      <c r="I84" s="16">
        <f>1/(1+Inputs!$C$20)^A84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IF(A85&lt;=Inputs!$C$12,Inputs!$C$11/Inputs!$C$12,0)</f>
        <v/>
      </c>
      <c r="C85" s="15">
        <f>IF(A85=Inputs!$C$12,Inputs!$C$24,0)</f>
        <v/>
      </c>
      <c r="D85" s="15">
        <f>IF(AND(A85&gt;(Inputs!$C$12+Inputs!$C$13),A85&lt;=(Inputs!$C$12+Inputs!$C$13)+Inputs!$C$18),Inputs!$C$19,0)</f>
        <v/>
      </c>
      <c r="E85" s="15">
        <f>IF(AND(A85&gt;(Inputs!$C$12+Inputs!$C$13),A85&lt;=(Inputs!$C$12+Inputs!$C$13)+Inputs!$C$18),Inputs!$C$15*Inputs!$C$16,0)</f>
        <v/>
      </c>
      <c r="F85" s="15">
        <f>IF(AND(A85&gt;(Inputs!$C$12+Inputs!$C$13)+Inputs!$C$14,A85&lt;=(Inputs!$C$12+Inputs!$C$13)+Inputs!$C$14+Inputs!$C$18),Inputs!$C$15*Inputs!$C$16*Inputs!$C$17,0)</f>
        <v/>
      </c>
      <c r="G85" s="15">
        <f>F85*1000*Inputs!$C$7/1e6</f>
        <v/>
      </c>
      <c r="H85" s="15">
        <f>G85-B85-C85-D85</f>
        <v/>
      </c>
      <c r="I85" s="16">
        <f>1/(1+Inputs!$C$20)^A85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IF(A86&lt;=Inputs!$C$12,Inputs!$C$11/Inputs!$C$12,0)</f>
        <v/>
      </c>
      <c r="C86" s="15">
        <f>IF(A86=Inputs!$C$12,Inputs!$C$24,0)</f>
        <v/>
      </c>
      <c r="D86" s="15">
        <f>IF(AND(A86&gt;(Inputs!$C$12+Inputs!$C$13),A86&lt;=(Inputs!$C$12+Inputs!$C$13)+Inputs!$C$18),Inputs!$C$19,0)</f>
        <v/>
      </c>
      <c r="E86" s="15">
        <f>IF(AND(A86&gt;(Inputs!$C$12+Inputs!$C$13),A86&lt;=(Inputs!$C$12+Inputs!$C$13)+Inputs!$C$18),Inputs!$C$15*Inputs!$C$16,0)</f>
        <v/>
      </c>
      <c r="F86" s="15">
        <f>IF(AND(A86&gt;(Inputs!$C$12+Inputs!$C$13)+Inputs!$C$14,A86&lt;=(Inputs!$C$12+Inputs!$C$13)+Inputs!$C$14+Inputs!$C$18),Inputs!$C$15*Inputs!$C$16*Inputs!$C$17,0)</f>
        <v/>
      </c>
      <c r="G86" s="15">
        <f>F86*1000*Inputs!$C$7/1e6</f>
        <v/>
      </c>
      <c r="H86" s="15">
        <f>G86-B86-C86-D86</f>
        <v/>
      </c>
      <c r="I86" s="16">
        <f>1/(1+Inputs!$C$20)^A86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IF(A87&lt;=Inputs!$C$12,Inputs!$C$11/Inputs!$C$12,0)</f>
        <v/>
      </c>
      <c r="C87" s="15">
        <f>IF(A87=Inputs!$C$12,Inputs!$C$24,0)</f>
        <v/>
      </c>
      <c r="D87" s="15">
        <f>IF(AND(A87&gt;(Inputs!$C$12+Inputs!$C$13),A87&lt;=(Inputs!$C$12+Inputs!$C$13)+Inputs!$C$18),Inputs!$C$19,0)</f>
        <v/>
      </c>
      <c r="E87" s="15">
        <f>IF(AND(A87&gt;(Inputs!$C$12+Inputs!$C$13),A87&lt;=(Inputs!$C$12+Inputs!$C$13)+Inputs!$C$18),Inputs!$C$15*Inputs!$C$16,0)</f>
        <v/>
      </c>
      <c r="F87" s="15">
        <f>IF(AND(A87&gt;(Inputs!$C$12+Inputs!$C$13)+Inputs!$C$14,A87&lt;=(Inputs!$C$12+Inputs!$C$13)+Inputs!$C$14+Inputs!$C$18),Inputs!$C$15*Inputs!$C$16*Inputs!$C$17,0)</f>
        <v/>
      </c>
      <c r="G87" s="15">
        <f>F87*1000*Inputs!$C$7/1e6</f>
        <v/>
      </c>
      <c r="H87" s="15">
        <f>G87-B87-C87-D87</f>
        <v/>
      </c>
      <c r="I87" s="16">
        <f>1/(1+Inputs!$C$20)^A87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IF(A88&lt;=Inputs!$C$12,Inputs!$C$11/Inputs!$C$12,0)</f>
        <v/>
      </c>
      <c r="C88" s="15">
        <f>IF(A88=Inputs!$C$12,Inputs!$C$24,0)</f>
        <v/>
      </c>
      <c r="D88" s="15">
        <f>IF(AND(A88&gt;(Inputs!$C$12+Inputs!$C$13),A88&lt;=(Inputs!$C$12+Inputs!$C$13)+Inputs!$C$18),Inputs!$C$19,0)</f>
        <v/>
      </c>
      <c r="E88" s="15">
        <f>IF(AND(A88&gt;(Inputs!$C$12+Inputs!$C$13),A88&lt;=(Inputs!$C$12+Inputs!$C$13)+Inputs!$C$18),Inputs!$C$15*Inputs!$C$16,0)</f>
        <v/>
      </c>
      <c r="F88" s="15">
        <f>IF(AND(A88&gt;(Inputs!$C$12+Inputs!$C$13)+Inputs!$C$14,A88&lt;=(Inputs!$C$12+Inputs!$C$13)+Inputs!$C$14+Inputs!$C$18),Inputs!$C$15*Inputs!$C$16*Inputs!$C$17,0)</f>
        <v/>
      </c>
      <c r="G88" s="15">
        <f>F88*1000*Inputs!$C$7/1e6</f>
        <v/>
      </c>
      <c r="H88" s="15">
        <f>G88-B88-C88-D88</f>
        <v/>
      </c>
      <c r="I88" s="16">
        <f>1/(1+Inputs!$C$20)^A88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IF(A89&lt;=Inputs!$C$12,Inputs!$C$11/Inputs!$C$12,0)</f>
        <v/>
      </c>
      <c r="C89" s="15">
        <f>IF(A89=Inputs!$C$12,Inputs!$C$24,0)</f>
        <v/>
      </c>
      <c r="D89" s="15">
        <f>IF(AND(A89&gt;(Inputs!$C$12+Inputs!$C$13),A89&lt;=(Inputs!$C$12+Inputs!$C$13)+Inputs!$C$18),Inputs!$C$19,0)</f>
        <v/>
      </c>
      <c r="E89" s="15">
        <f>IF(AND(A89&gt;(Inputs!$C$12+Inputs!$C$13),A89&lt;=(Inputs!$C$12+Inputs!$C$13)+Inputs!$C$18),Inputs!$C$15*Inputs!$C$16,0)</f>
        <v/>
      </c>
      <c r="F89" s="15">
        <f>IF(AND(A89&gt;(Inputs!$C$12+Inputs!$C$13)+Inputs!$C$14,A89&lt;=(Inputs!$C$12+Inputs!$C$13)+Inputs!$C$14+Inputs!$C$18),Inputs!$C$15*Inputs!$C$16*Inputs!$C$17,0)</f>
        <v/>
      </c>
      <c r="G89" s="15">
        <f>F89*1000*Inputs!$C$7/1e6</f>
        <v/>
      </c>
      <c r="H89" s="15">
        <f>G89-B89-C89-D89</f>
        <v/>
      </c>
      <c r="I89" s="16">
        <f>1/(1+Inputs!$C$20)^A89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IF(A90&lt;=Inputs!$C$12,Inputs!$C$11/Inputs!$C$12,0)</f>
        <v/>
      </c>
      <c r="C90" s="15">
        <f>IF(A90=Inputs!$C$12,Inputs!$C$24,0)</f>
        <v/>
      </c>
      <c r="D90" s="15">
        <f>IF(AND(A90&gt;(Inputs!$C$12+Inputs!$C$13),A90&lt;=(Inputs!$C$12+Inputs!$C$13)+Inputs!$C$18),Inputs!$C$19,0)</f>
        <v/>
      </c>
      <c r="E90" s="15">
        <f>IF(AND(A90&gt;(Inputs!$C$12+Inputs!$C$13),A90&lt;=(Inputs!$C$12+Inputs!$C$13)+Inputs!$C$18),Inputs!$C$15*Inputs!$C$16,0)</f>
        <v/>
      </c>
      <c r="F90" s="15">
        <f>IF(AND(A90&gt;(Inputs!$C$12+Inputs!$C$13)+Inputs!$C$14,A90&lt;=(Inputs!$C$12+Inputs!$C$13)+Inputs!$C$14+Inputs!$C$18),Inputs!$C$15*Inputs!$C$16*Inputs!$C$17,0)</f>
        <v/>
      </c>
      <c r="G90" s="15">
        <f>F90*1000*Inputs!$C$7/1e6</f>
        <v/>
      </c>
      <c r="H90" s="15">
        <f>G90-B90-C90-D90</f>
        <v/>
      </c>
      <c r="I90" s="16">
        <f>1/(1+Inputs!$C$20)^A90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IF(A91&lt;=Inputs!$C$12,Inputs!$C$11/Inputs!$C$12,0)</f>
        <v/>
      </c>
      <c r="C91" s="15">
        <f>IF(A91=Inputs!$C$12,Inputs!$C$24,0)</f>
        <v/>
      </c>
      <c r="D91" s="15">
        <f>IF(AND(A91&gt;(Inputs!$C$12+Inputs!$C$13),A91&lt;=(Inputs!$C$12+Inputs!$C$13)+Inputs!$C$18),Inputs!$C$19,0)</f>
        <v/>
      </c>
      <c r="E91" s="15">
        <f>IF(AND(A91&gt;(Inputs!$C$12+Inputs!$C$13),A91&lt;=(Inputs!$C$12+Inputs!$C$13)+Inputs!$C$18),Inputs!$C$15*Inputs!$C$16,0)</f>
        <v/>
      </c>
      <c r="F91" s="15">
        <f>IF(AND(A91&gt;(Inputs!$C$12+Inputs!$C$13)+Inputs!$C$14,A91&lt;=(Inputs!$C$12+Inputs!$C$13)+Inputs!$C$14+Inputs!$C$18),Inputs!$C$15*Inputs!$C$16*Inputs!$C$17,0)</f>
        <v/>
      </c>
      <c r="G91" s="15">
        <f>F91*1000*Inputs!$C$7/1e6</f>
        <v/>
      </c>
      <c r="H91" s="15">
        <f>G91-B91-C91-D91</f>
        <v/>
      </c>
      <c r="I91" s="16">
        <f>1/(1+Inputs!$C$20)^A91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IF(A92&lt;=Inputs!$C$12,Inputs!$C$11/Inputs!$C$12,0)</f>
        <v/>
      </c>
      <c r="C92" s="15">
        <f>IF(A92=Inputs!$C$12,Inputs!$C$24,0)</f>
        <v/>
      </c>
      <c r="D92" s="15">
        <f>IF(AND(A92&gt;(Inputs!$C$12+Inputs!$C$13),A92&lt;=(Inputs!$C$12+Inputs!$C$13)+Inputs!$C$18),Inputs!$C$19,0)</f>
        <v/>
      </c>
      <c r="E92" s="15">
        <f>IF(AND(A92&gt;(Inputs!$C$12+Inputs!$C$13),A92&lt;=(Inputs!$C$12+Inputs!$C$13)+Inputs!$C$18),Inputs!$C$15*Inputs!$C$16,0)</f>
        <v/>
      </c>
      <c r="F92" s="15">
        <f>IF(AND(A92&gt;(Inputs!$C$12+Inputs!$C$13)+Inputs!$C$14,A92&lt;=(Inputs!$C$12+Inputs!$C$13)+Inputs!$C$14+Inputs!$C$18),Inputs!$C$15*Inputs!$C$16*Inputs!$C$17,0)</f>
        <v/>
      </c>
      <c r="G92" s="15">
        <f>F92*1000*Inputs!$C$7/1e6</f>
        <v/>
      </c>
      <c r="H92" s="15">
        <f>G92-B92-C92-D92</f>
        <v/>
      </c>
      <c r="I92" s="16">
        <f>1/(1+Inputs!$C$20)^A92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IF(A93&lt;=Inputs!$C$12,Inputs!$C$11/Inputs!$C$12,0)</f>
        <v/>
      </c>
      <c r="C93" s="15">
        <f>IF(A93=Inputs!$C$12,Inputs!$C$24,0)</f>
        <v/>
      </c>
      <c r="D93" s="15">
        <f>IF(AND(A93&gt;(Inputs!$C$12+Inputs!$C$13),A93&lt;=(Inputs!$C$12+Inputs!$C$13)+Inputs!$C$18),Inputs!$C$19,0)</f>
        <v/>
      </c>
      <c r="E93" s="15">
        <f>IF(AND(A93&gt;(Inputs!$C$12+Inputs!$C$13),A93&lt;=(Inputs!$C$12+Inputs!$C$13)+Inputs!$C$18),Inputs!$C$15*Inputs!$C$16,0)</f>
        <v/>
      </c>
      <c r="F93" s="15">
        <f>IF(AND(A93&gt;(Inputs!$C$12+Inputs!$C$13)+Inputs!$C$14,A93&lt;=(Inputs!$C$12+Inputs!$C$13)+Inputs!$C$14+Inputs!$C$18),Inputs!$C$15*Inputs!$C$16*Inputs!$C$17,0)</f>
        <v/>
      </c>
      <c r="G93" s="15">
        <f>F93*1000*Inputs!$C$7/1e6</f>
        <v/>
      </c>
      <c r="H93" s="15">
        <f>G93-B93-C93-D93</f>
        <v/>
      </c>
      <c r="I93" s="16">
        <f>1/(1+Inputs!$C$20)^A93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IF(A94&lt;=Inputs!$C$12,Inputs!$C$11/Inputs!$C$12,0)</f>
        <v/>
      </c>
      <c r="C94" s="15">
        <f>IF(A94=Inputs!$C$12,Inputs!$C$24,0)</f>
        <v/>
      </c>
      <c r="D94" s="15">
        <f>IF(AND(A94&gt;(Inputs!$C$12+Inputs!$C$13),A94&lt;=(Inputs!$C$12+Inputs!$C$13)+Inputs!$C$18),Inputs!$C$19,0)</f>
        <v/>
      </c>
      <c r="E94" s="15">
        <f>IF(AND(A94&gt;(Inputs!$C$12+Inputs!$C$13),A94&lt;=(Inputs!$C$12+Inputs!$C$13)+Inputs!$C$18),Inputs!$C$15*Inputs!$C$16,0)</f>
        <v/>
      </c>
      <c r="F94" s="15">
        <f>IF(AND(A94&gt;(Inputs!$C$12+Inputs!$C$13)+Inputs!$C$14,A94&lt;=(Inputs!$C$12+Inputs!$C$13)+Inputs!$C$14+Inputs!$C$18),Inputs!$C$15*Inputs!$C$16*Inputs!$C$17,0)</f>
        <v/>
      </c>
      <c r="G94" s="15">
        <f>F94*1000*Inputs!$C$7/1e6</f>
        <v/>
      </c>
      <c r="H94" s="15">
        <f>G94-B94-C94-D94</f>
        <v/>
      </c>
      <c r="I94" s="16">
        <f>1/(1+Inputs!$C$20)^A94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IF(A95&lt;=Inputs!$C$12,Inputs!$C$11/Inputs!$C$12,0)</f>
        <v/>
      </c>
      <c r="C95" s="15">
        <f>IF(A95=Inputs!$C$12,Inputs!$C$24,0)</f>
        <v/>
      </c>
      <c r="D95" s="15">
        <f>IF(AND(A95&gt;(Inputs!$C$12+Inputs!$C$13),A95&lt;=(Inputs!$C$12+Inputs!$C$13)+Inputs!$C$18),Inputs!$C$19,0)</f>
        <v/>
      </c>
      <c r="E95" s="15">
        <f>IF(AND(A95&gt;(Inputs!$C$12+Inputs!$C$13),A95&lt;=(Inputs!$C$12+Inputs!$C$13)+Inputs!$C$18),Inputs!$C$15*Inputs!$C$16,0)</f>
        <v/>
      </c>
      <c r="F95" s="15">
        <f>IF(AND(A95&gt;(Inputs!$C$12+Inputs!$C$13)+Inputs!$C$14,A95&lt;=(Inputs!$C$12+Inputs!$C$13)+Inputs!$C$14+Inputs!$C$18),Inputs!$C$15*Inputs!$C$16*Inputs!$C$17,0)</f>
        <v/>
      </c>
      <c r="G95" s="15">
        <f>F95*1000*Inputs!$C$7/1e6</f>
        <v/>
      </c>
      <c r="H95" s="15">
        <f>G95-B95-C95-D95</f>
        <v/>
      </c>
      <c r="I95" s="16">
        <f>1/(1+Inputs!$C$20)^A95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IF(A96&lt;=Inputs!$C$12,Inputs!$C$11/Inputs!$C$12,0)</f>
        <v/>
      </c>
      <c r="C96" s="15">
        <f>IF(A96=Inputs!$C$12,Inputs!$C$24,0)</f>
        <v/>
      </c>
      <c r="D96" s="15">
        <f>IF(AND(A96&gt;(Inputs!$C$12+Inputs!$C$13),A96&lt;=(Inputs!$C$12+Inputs!$C$13)+Inputs!$C$18),Inputs!$C$19,0)</f>
        <v/>
      </c>
      <c r="E96" s="15">
        <f>IF(AND(A96&gt;(Inputs!$C$12+Inputs!$C$13),A96&lt;=(Inputs!$C$12+Inputs!$C$13)+Inputs!$C$18),Inputs!$C$15*Inputs!$C$16,0)</f>
        <v/>
      </c>
      <c r="F96" s="15">
        <f>IF(AND(A96&gt;(Inputs!$C$12+Inputs!$C$13)+Inputs!$C$14,A96&lt;=(Inputs!$C$12+Inputs!$C$13)+Inputs!$C$14+Inputs!$C$18),Inputs!$C$15*Inputs!$C$16*Inputs!$C$17,0)</f>
        <v/>
      </c>
      <c r="G96" s="15">
        <f>F96*1000*Inputs!$C$7/1e6</f>
        <v/>
      </c>
      <c r="H96" s="15">
        <f>G96-B96-C96-D96</f>
        <v/>
      </c>
      <c r="I96" s="16">
        <f>1/(1+Inputs!$C$20)^A96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IF(A97&lt;=Inputs!$C$12,Inputs!$C$11/Inputs!$C$12,0)</f>
        <v/>
      </c>
      <c r="C97" s="15">
        <f>IF(A97=Inputs!$C$12,Inputs!$C$24,0)</f>
        <v/>
      </c>
      <c r="D97" s="15">
        <f>IF(AND(A97&gt;(Inputs!$C$12+Inputs!$C$13),A97&lt;=(Inputs!$C$12+Inputs!$C$13)+Inputs!$C$18),Inputs!$C$19,0)</f>
        <v/>
      </c>
      <c r="E97" s="15">
        <f>IF(AND(A97&gt;(Inputs!$C$12+Inputs!$C$13),A97&lt;=(Inputs!$C$12+Inputs!$C$13)+Inputs!$C$18),Inputs!$C$15*Inputs!$C$16,0)</f>
        <v/>
      </c>
      <c r="F97" s="15">
        <f>IF(AND(A97&gt;(Inputs!$C$12+Inputs!$C$13)+Inputs!$C$14,A97&lt;=(Inputs!$C$12+Inputs!$C$13)+Inputs!$C$14+Inputs!$C$18),Inputs!$C$15*Inputs!$C$16*Inputs!$C$17,0)</f>
        <v/>
      </c>
      <c r="G97" s="15">
        <f>F97*1000*Inputs!$C$7/1e6</f>
        <v/>
      </c>
      <c r="H97" s="15">
        <f>G97-B97-C97-D97</f>
        <v/>
      </c>
      <c r="I97" s="16">
        <f>1/(1+Inputs!$C$20)^A97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IF(A98&lt;=Inputs!$C$12,Inputs!$C$11/Inputs!$C$12,0)</f>
        <v/>
      </c>
      <c r="C98" s="15">
        <f>IF(A98=Inputs!$C$12,Inputs!$C$24,0)</f>
        <v/>
      </c>
      <c r="D98" s="15">
        <f>IF(AND(A98&gt;(Inputs!$C$12+Inputs!$C$13),A98&lt;=(Inputs!$C$12+Inputs!$C$13)+Inputs!$C$18),Inputs!$C$19,0)</f>
        <v/>
      </c>
      <c r="E98" s="15">
        <f>IF(AND(A98&gt;(Inputs!$C$12+Inputs!$C$13),A98&lt;=(Inputs!$C$12+Inputs!$C$13)+Inputs!$C$18),Inputs!$C$15*Inputs!$C$16,0)</f>
        <v/>
      </c>
      <c r="F98" s="15">
        <f>IF(AND(A98&gt;(Inputs!$C$12+Inputs!$C$13)+Inputs!$C$14,A98&lt;=(Inputs!$C$12+Inputs!$C$13)+Inputs!$C$14+Inputs!$C$18),Inputs!$C$15*Inputs!$C$16*Inputs!$C$17,0)</f>
        <v/>
      </c>
      <c r="G98" s="15">
        <f>F98*1000*Inputs!$C$7/1e6</f>
        <v/>
      </c>
      <c r="H98" s="15">
        <f>G98-B98-C98-D98</f>
        <v/>
      </c>
      <c r="I98" s="16">
        <f>1/(1+Inputs!$C$20)^A98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IF(A99&lt;=Inputs!$C$12,Inputs!$C$11/Inputs!$C$12,0)</f>
        <v/>
      </c>
      <c r="C99" s="15">
        <f>IF(A99=Inputs!$C$12,Inputs!$C$24,0)</f>
        <v/>
      </c>
      <c r="D99" s="15">
        <f>IF(AND(A99&gt;(Inputs!$C$12+Inputs!$C$13),A99&lt;=(Inputs!$C$12+Inputs!$C$13)+Inputs!$C$18),Inputs!$C$19,0)</f>
        <v/>
      </c>
      <c r="E99" s="15">
        <f>IF(AND(A99&gt;(Inputs!$C$12+Inputs!$C$13),A99&lt;=(Inputs!$C$12+Inputs!$C$13)+Inputs!$C$18),Inputs!$C$15*Inputs!$C$16,0)</f>
        <v/>
      </c>
      <c r="F99" s="15">
        <f>IF(AND(A99&gt;(Inputs!$C$12+Inputs!$C$13)+Inputs!$C$14,A99&lt;=(Inputs!$C$12+Inputs!$C$13)+Inputs!$C$14+Inputs!$C$18),Inputs!$C$15*Inputs!$C$16*Inputs!$C$17,0)</f>
        <v/>
      </c>
      <c r="G99" s="15">
        <f>F99*1000*Inputs!$C$7/1e6</f>
        <v/>
      </c>
      <c r="H99" s="15">
        <f>G99-B99-C99-D99</f>
        <v/>
      </c>
      <c r="I99" s="16">
        <f>1/(1+Inputs!$C$20)^A99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IF(A100&lt;=Inputs!$C$12,Inputs!$C$11/Inputs!$C$12,0)</f>
        <v/>
      </c>
      <c r="C100" s="15">
        <f>IF(A100=Inputs!$C$12,Inputs!$C$24,0)</f>
        <v/>
      </c>
      <c r="D100" s="15">
        <f>IF(AND(A100&gt;(Inputs!$C$12+Inputs!$C$13),A100&lt;=(Inputs!$C$12+Inputs!$C$13)+Inputs!$C$18),Inputs!$C$19,0)</f>
        <v/>
      </c>
      <c r="E100" s="15">
        <f>IF(AND(A100&gt;(Inputs!$C$12+Inputs!$C$13),A100&lt;=(Inputs!$C$12+Inputs!$C$13)+Inputs!$C$18),Inputs!$C$15*Inputs!$C$16,0)</f>
        <v/>
      </c>
      <c r="F100" s="15">
        <f>IF(AND(A100&gt;(Inputs!$C$12+Inputs!$C$13)+Inputs!$C$14,A100&lt;=(Inputs!$C$12+Inputs!$C$13)+Inputs!$C$14+Inputs!$C$18),Inputs!$C$15*Inputs!$C$16*Inputs!$C$17,0)</f>
        <v/>
      </c>
      <c r="G100" s="15">
        <f>F100*1000*Inputs!$C$7/1e6</f>
        <v/>
      </c>
      <c r="H100" s="15">
        <f>G100-B100-C100-D100</f>
        <v/>
      </c>
      <c r="I100" s="16">
        <f>1/(1+Inputs!$C$20)^A100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IF(A101&lt;=Inputs!$C$12,Inputs!$C$11/Inputs!$C$12,0)</f>
        <v/>
      </c>
      <c r="C101" s="15">
        <f>IF(A101=Inputs!$C$12,Inputs!$C$24,0)</f>
        <v/>
      </c>
      <c r="D101" s="15">
        <f>IF(AND(A101&gt;(Inputs!$C$12+Inputs!$C$13),A101&lt;=(Inputs!$C$12+Inputs!$C$13)+Inputs!$C$18),Inputs!$C$19,0)</f>
        <v/>
      </c>
      <c r="E101" s="15">
        <f>IF(AND(A101&gt;(Inputs!$C$12+Inputs!$C$13),A101&lt;=(Inputs!$C$12+Inputs!$C$13)+Inputs!$C$18),Inputs!$C$15*Inputs!$C$16,0)</f>
        <v/>
      </c>
      <c r="F101" s="15">
        <f>IF(AND(A101&gt;(Inputs!$C$12+Inputs!$C$13)+Inputs!$C$14,A101&lt;=(Inputs!$C$12+Inputs!$C$13)+Inputs!$C$14+Inputs!$C$18),Inputs!$C$15*Inputs!$C$16*Inputs!$C$17,0)</f>
        <v/>
      </c>
      <c r="G101" s="15">
        <f>F101*1000*Inputs!$C$7/1e6</f>
        <v/>
      </c>
      <c r="H101" s="15">
        <f>G101-B101-C101-D101</f>
        <v/>
      </c>
      <c r="I101" s="16">
        <f>1/(1+Inputs!$C$20)^A101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IF(A102&lt;=Inputs!$C$12,Inputs!$C$11/Inputs!$C$12,0)</f>
        <v/>
      </c>
      <c r="C102" s="15">
        <f>IF(A102=Inputs!$C$12,Inputs!$C$24,0)</f>
        <v/>
      </c>
      <c r="D102" s="15">
        <f>IF(AND(A102&gt;(Inputs!$C$12+Inputs!$C$13),A102&lt;=(Inputs!$C$12+Inputs!$C$13)+Inputs!$C$18),Inputs!$C$19,0)</f>
        <v/>
      </c>
      <c r="E102" s="15">
        <f>IF(AND(A102&gt;(Inputs!$C$12+Inputs!$C$13),A102&lt;=(Inputs!$C$12+Inputs!$C$13)+Inputs!$C$18),Inputs!$C$15*Inputs!$C$16,0)</f>
        <v/>
      </c>
      <c r="F102" s="15">
        <f>IF(AND(A102&gt;(Inputs!$C$12+Inputs!$C$13)+Inputs!$C$14,A102&lt;=(Inputs!$C$12+Inputs!$C$13)+Inputs!$C$14+Inputs!$C$18),Inputs!$C$15*Inputs!$C$16*Inputs!$C$17,0)</f>
        <v/>
      </c>
      <c r="G102" s="15">
        <f>F102*1000*Inputs!$C$7/1e6</f>
        <v/>
      </c>
      <c r="H102" s="15">
        <f>G102-B102-C102-D102</f>
        <v/>
      </c>
      <c r="I102" s="16">
        <f>1/(1+Inputs!$C$20)^A102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IF(A103&lt;=Inputs!$C$12,Inputs!$C$11/Inputs!$C$12,0)</f>
        <v/>
      </c>
      <c r="C103" s="15">
        <f>IF(A103=Inputs!$C$12,Inputs!$C$24,0)</f>
        <v/>
      </c>
      <c r="D103" s="15">
        <f>IF(AND(A103&gt;(Inputs!$C$12+Inputs!$C$13),A103&lt;=(Inputs!$C$12+Inputs!$C$13)+Inputs!$C$18),Inputs!$C$19,0)</f>
        <v/>
      </c>
      <c r="E103" s="15">
        <f>IF(AND(A103&gt;(Inputs!$C$12+Inputs!$C$13),A103&lt;=(Inputs!$C$12+Inputs!$C$13)+Inputs!$C$18),Inputs!$C$15*Inputs!$C$16,0)</f>
        <v/>
      </c>
      <c r="F103" s="15">
        <f>IF(AND(A103&gt;(Inputs!$C$12+Inputs!$C$13)+Inputs!$C$14,A103&lt;=(Inputs!$C$12+Inputs!$C$13)+Inputs!$C$14+Inputs!$C$18),Inputs!$C$15*Inputs!$C$16*Inputs!$C$17,0)</f>
        <v/>
      </c>
      <c r="G103" s="15">
        <f>F103*1000*Inputs!$C$7/1e6</f>
        <v/>
      </c>
      <c r="H103" s="15">
        <f>G103-B103-C103-D103</f>
        <v/>
      </c>
      <c r="I103" s="16">
        <f>1/(1+Inputs!$C$20)^A103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IF(A104&lt;=Inputs!$C$12,Inputs!$C$11/Inputs!$C$12,0)</f>
        <v/>
      </c>
      <c r="C104" s="15">
        <f>IF(A104=Inputs!$C$12,Inputs!$C$24,0)</f>
        <v/>
      </c>
      <c r="D104" s="15">
        <f>IF(AND(A104&gt;(Inputs!$C$12+Inputs!$C$13),A104&lt;=(Inputs!$C$12+Inputs!$C$13)+Inputs!$C$18),Inputs!$C$19,0)</f>
        <v/>
      </c>
      <c r="E104" s="15">
        <f>IF(AND(A104&gt;(Inputs!$C$12+Inputs!$C$13),A104&lt;=(Inputs!$C$12+Inputs!$C$13)+Inputs!$C$18),Inputs!$C$15*Inputs!$C$16,0)</f>
        <v/>
      </c>
      <c r="F104" s="15">
        <f>IF(AND(A104&gt;(Inputs!$C$12+Inputs!$C$13)+Inputs!$C$14,A104&lt;=(Inputs!$C$12+Inputs!$C$13)+Inputs!$C$14+Inputs!$C$18),Inputs!$C$15*Inputs!$C$16*Inputs!$C$17,0)</f>
        <v/>
      </c>
      <c r="G104" s="15">
        <f>F104*1000*Inputs!$C$7/1e6</f>
        <v/>
      </c>
      <c r="H104" s="15">
        <f>G104-B104-C104-D104</f>
        <v/>
      </c>
      <c r="I104" s="16">
        <f>1/(1+Inputs!$C$20)^A104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IF(A105&lt;=Inputs!$C$12,Inputs!$C$11/Inputs!$C$12,0)</f>
        <v/>
      </c>
      <c r="C105" s="15">
        <f>IF(A105=Inputs!$C$12,Inputs!$C$24,0)</f>
        <v/>
      </c>
      <c r="D105" s="15">
        <f>IF(AND(A105&gt;(Inputs!$C$12+Inputs!$C$13),A105&lt;=(Inputs!$C$12+Inputs!$C$13)+Inputs!$C$18),Inputs!$C$19,0)</f>
        <v/>
      </c>
      <c r="E105" s="15">
        <f>IF(AND(A105&gt;(Inputs!$C$12+Inputs!$C$13),A105&lt;=(Inputs!$C$12+Inputs!$C$13)+Inputs!$C$18),Inputs!$C$15*Inputs!$C$16,0)</f>
        <v/>
      </c>
      <c r="F105" s="15">
        <f>IF(AND(A105&gt;(Inputs!$C$12+Inputs!$C$13)+Inputs!$C$14,A105&lt;=(Inputs!$C$12+Inputs!$C$13)+Inputs!$C$14+Inputs!$C$18),Inputs!$C$15*Inputs!$C$16*Inputs!$C$17,0)</f>
        <v/>
      </c>
      <c r="G105" s="15">
        <f>F105*1000*Inputs!$C$7/1e6</f>
        <v/>
      </c>
      <c r="H105" s="15">
        <f>G105-B105-C105-D105</f>
        <v/>
      </c>
      <c r="I105" s="16">
        <f>1/(1+Inputs!$C$20)^A105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IF(A106&lt;=Inputs!$C$12,Inputs!$C$11/Inputs!$C$12,0)</f>
        <v/>
      </c>
      <c r="C106" s="15">
        <f>IF(A106=Inputs!$C$12,Inputs!$C$24,0)</f>
        <v/>
      </c>
      <c r="D106" s="15">
        <f>IF(AND(A106&gt;(Inputs!$C$12+Inputs!$C$13),A106&lt;=(Inputs!$C$12+Inputs!$C$13)+Inputs!$C$18),Inputs!$C$19,0)</f>
        <v/>
      </c>
      <c r="E106" s="15">
        <f>IF(AND(A106&gt;(Inputs!$C$12+Inputs!$C$13),A106&lt;=(Inputs!$C$12+Inputs!$C$13)+Inputs!$C$18),Inputs!$C$15*Inputs!$C$16,0)</f>
        <v/>
      </c>
      <c r="F106" s="15">
        <f>IF(AND(A106&gt;(Inputs!$C$12+Inputs!$C$13)+Inputs!$C$14,A106&lt;=(Inputs!$C$12+Inputs!$C$13)+Inputs!$C$14+Inputs!$C$18),Inputs!$C$15*Inputs!$C$16*Inputs!$C$17,0)</f>
        <v/>
      </c>
      <c r="G106" s="15">
        <f>F106*1000*Inputs!$C$7/1e6</f>
        <v/>
      </c>
      <c r="H106" s="15">
        <f>G106-B106-C106-D106</f>
        <v/>
      </c>
      <c r="I106" s="16">
        <f>1/(1+Inputs!$C$20)^A106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IF(A107&lt;=Inputs!$C$12,Inputs!$C$11/Inputs!$C$12,0)</f>
        <v/>
      </c>
      <c r="C107" s="15">
        <f>IF(A107=Inputs!$C$12,Inputs!$C$24,0)</f>
        <v/>
      </c>
      <c r="D107" s="15">
        <f>IF(AND(A107&gt;(Inputs!$C$12+Inputs!$C$13),A107&lt;=(Inputs!$C$12+Inputs!$C$13)+Inputs!$C$18),Inputs!$C$19,0)</f>
        <v/>
      </c>
      <c r="E107" s="15">
        <f>IF(AND(A107&gt;(Inputs!$C$12+Inputs!$C$13),A107&lt;=(Inputs!$C$12+Inputs!$C$13)+Inputs!$C$18),Inputs!$C$15*Inputs!$C$16,0)</f>
        <v/>
      </c>
      <c r="F107" s="15">
        <f>IF(AND(A107&gt;(Inputs!$C$12+Inputs!$C$13)+Inputs!$C$14,A107&lt;=(Inputs!$C$12+Inputs!$C$13)+Inputs!$C$14+Inputs!$C$18),Inputs!$C$15*Inputs!$C$16*Inputs!$C$17,0)</f>
        <v/>
      </c>
      <c r="G107" s="15">
        <f>F107*1000*Inputs!$C$7/1e6</f>
        <v/>
      </c>
      <c r="H107" s="15">
        <f>G107-B107-C107-D107</f>
        <v/>
      </c>
      <c r="I107" s="16">
        <f>1/(1+Inputs!$C$20)^A107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IF(A108&lt;=Inputs!$C$12,Inputs!$C$11/Inputs!$C$12,0)</f>
        <v/>
      </c>
      <c r="C108" s="15">
        <f>IF(A108=Inputs!$C$12,Inputs!$C$24,0)</f>
        <v/>
      </c>
      <c r="D108" s="15">
        <f>IF(AND(A108&gt;(Inputs!$C$12+Inputs!$C$13),A108&lt;=(Inputs!$C$12+Inputs!$C$13)+Inputs!$C$18),Inputs!$C$19,0)</f>
        <v/>
      </c>
      <c r="E108" s="15">
        <f>IF(AND(A108&gt;(Inputs!$C$12+Inputs!$C$13),A108&lt;=(Inputs!$C$12+Inputs!$C$13)+Inputs!$C$18),Inputs!$C$15*Inputs!$C$16,0)</f>
        <v/>
      </c>
      <c r="F108" s="15">
        <f>IF(AND(A108&gt;(Inputs!$C$12+Inputs!$C$13)+Inputs!$C$14,A108&lt;=(Inputs!$C$12+Inputs!$C$13)+Inputs!$C$14+Inputs!$C$18),Inputs!$C$15*Inputs!$C$16*Inputs!$C$17,0)</f>
        <v/>
      </c>
      <c r="G108" s="15">
        <f>F108*1000*Inputs!$C$7/1e6</f>
        <v/>
      </c>
      <c r="H108" s="15">
        <f>G108-B108-C108-D108</f>
        <v/>
      </c>
      <c r="I108" s="16">
        <f>1/(1+Inputs!$C$20)^A108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IF(A109&lt;=Inputs!$C$12,Inputs!$C$11/Inputs!$C$12,0)</f>
        <v/>
      </c>
      <c r="C109" s="15">
        <f>IF(A109=Inputs!$C$12,Inputs!$C$24,0)</f>
        <v/>
      </c>
      <c r="D109" s="15">
        <f>IF(AND(A109&gt;(Inputs!$C$12+Inputs!$C$13),A109&lt;=(Inputs!$C$12+Inputs!$C$13)+Inputs!$C$18),Inputs!$C$19,0)</f>
        <v/>
      </c>
      <c r="E109" s="15">
        <f>IF(AND(A109&gt;(Inputs!$C$12+Inputs!$C$13),A109&lt;=(Inputs!$C$12+Inputs!$C$13)+Inputs!$C$18),Inputs!$C$15*Inputs!$C$16,0)</f>
        <v/>
      </c>
      <c r="F109" s="15">
        <f>IF(AND(A109&gt;(Inputs!$C$12+Inputs!$C$13)+Inputs!$C$14,A109&lt;=(Inputs!$C$12+Inputs!$C$13)+Inputs!$C$14+Inputs!$C$18),Inputs!$C$15*Inputs!$C$16*Inputs!$C$17,0)</f>
        <v/>
      </c>
      <c r="G109" s="15">
        <f>F109*1000*Inputs!$C$7/1e6</f>
        <v/>
      </c>
      <c r="H109" s="15">
        <f>G109-B109-C109-D109</f>
        <v/>
      </c>
      <c r="I109" s="16">
        <f>1/(1+Inputs!$C$20)^A109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IF(A110&lt;=Inputs!$C$12,Inputs!$C$11/Inputs!$C$12,0)</f>
        <v/>
      </c>
      <c r="C110" s="15">
        <f>IF(A110=Inputs!$C$12,Inputs!$C$24,0)</f>
        <v/>
      </c>
      <c r="D110" s="15">
        <f>IF(AND(A110&gt;(Inputs!$C$12+Inputs!$C$13),A110&lt;=(Inputs!$C$12+Inputs!$C$13)+Inputs!$C$18),Inputs!$C$19,0)</f>
        <v/>
      </c>
      <c r="E110" s="15">
        <f>IF(AND(A110&gt;(Inputs!$C$12+Inputs!$C$13),A110&lt;=(Inputs!$C$12+Inputs!$C$13)+Inputs!$C$18),Inputs!$C$15*Inputs!$C$16,0)</f>
        <v/>
      </c>
      <c r="F110" s="15">
        <f>IF(AND(A110&gt;(Inputs!$C$12+Inputs!$C$13)+Inputs!$C$14,A110&lt;=(Inputs!$C$12+Inputs!$C$13)+Inputs!$C$14+Inputs!$C$18),Inputs!$C$15*Inputs!$C$16*Inputs!$C$17,0)</f>
        <v/>
      </c>
      <c r="G110" s="15">
        <f>F110*1000*Inputs!$C$7/1e6</f>
        <v/>
      </c>
      <c r="H110" s="15">
        <f>G110-B110-C110-D110</f>
        <v/>
      </c>
      <c r="I110" s="16">
        <f>1/(1+Inputs!$C$20)^A110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IF(A111&lt;=Inputs!$C$12,Inputs!$C$11/Inputs!$C$12,0)</f>
        <v/>
      </c>
      <c r="C111" s="15">
        <f>IF(A111=Inputs!$C$12,Inputs!$C$24,0)</f>
        <v/>
      </c>
      <c r="D111" s="15">
        <f>IF(AND(A111&gt;(Inputs!$C$12+Inputs!$C$13),A111&lt;=(Inputs!$C$12+Inputs!$C$13)+Inputs!$C$18),Inputs!$C$19,0)</f>
        <v/>
      </c>
      <c r="E111" s="15">
        <f>IF(AND(A111&gt;(Inputs!$C$12+Inputs!$C$13),A111&lt;=(Inputs!$C$12+Inputs!$C$13)+Inputs!$C$18),Inputs!$C$15*Inputs!$C$16,0)</f>
        <v/>
      </c>
      <c r="F111" s="15">
        <f>IF(AND(A111&gt;(Inputs!$C$12+Inputs!$C$13)+Inputs!$C$14,A111&lt;=(Inputs!$C$12+Inputs!$C$13)+Inputs!$C$14+Inputs!$C$18),Inputs!$C$15*Inputs!$C$16*Inputs!$C$17,0)</f>
        <v/>
      </c>
      <c r="G111" s="15">
        <f>F111*1000*Inputs!$C$7/1e6</f>
        <v/>
      </c>
      <c r="H111" s="15">
        <f>G111-B111-C111-D111</f>
        <v/>
      </c>
      <c r="I111" s="16">
        <f>1/(1+Inputs!$C$20)^A111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IF(A112&lt;=Inputs!$C$12,Inputs!$C$11/Inputs!$C$12,0)</f>
        <v/>
      </c>
      <c r="C112" s="15">
        <f>IF(A112=Inputs!$C$12,Inputs!$C$24,0)</f>
        <v/>
      </c>
      <c r="D112" s="15">
        <f>IF(AND(A112&gt;(Inputs!$C$12+Inputs!$C$13),A112&lt;=(Inputs!$C$12+Inputs!$C$13)+Inputs!$C$18),Inputs!$C$19,0)</f>
        <v/>
      </c>
      <c r="E112" s="15">
        <f>IF(AND(A112&gt;(Inputs!$C$12+Inputs!$C$13),A112&lt;=(Inputs!$C$12+Inputs!$C$13)+Inputs!$C$18),Inputs!$C$15*Inputs!$C$16,0)</f>
        <v/>
      </c>
      <c r="F112" s="15">
        <f>IF(AND(A112&gt;(Inputs!$C$12+Inputs!$C$13)+Inputs!$C$14,A112&lt;=(Inputs!$C$12+Inputs!$C$13)+Inputs!$C$14+Inputs!$C$18),Inputs!$C$15*Inputs!$C$16*Inputs!$C$17,0)</f>
        <v/>
      </c>
      <c r="G112" s="15">
        <f>F112*1000*Inputs!$C$7/1e6</f>
        <v/>
      </c>
      <c r="H112" s="15">
        <f>G112-B112-C112-D112</f>
        <v/>
      </c>
      <c r="I112" s="16">
        <f>1/(1+Inputs!$C$20)^A112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IF(A113&lt;=Inputs!$C$12,Inputs!$C$11/Inputs!$C$12,0)</f>
        <v/>
      </c>
      <c r="C113" s="15">
        <f>IF(A113=Inputs!$C$12,Inputs!$C$24,0)</f>
        <v/>
      </c>
      <c r="D113" s="15">
        <f>IF(AND(A113&gt;(Inputs!$C$12+Inputs!$C$13),A113&lt;=(Inputs!$C$12+Inputs!$C$13)+Inputs!$C$18),Inputs!$C$19,0)</f>
        <v/>
      </c>
      <c r="E113" s="15">
        <f>IF(AND(A113&gt;(Inputs!$C$12+Inputs!$C$13),A113&lt;=(Inputs!$C$12+Inputs!$C$13)+Inputs!$C$18),Inputs!$C$15*Inputs!$C$16,0)</f>
        <v/>
      </c>
      <c r="F113" s="15">
        <f>IF(AND(A113&gt;(Inputs!$C$12+Inputs!$C$13)+Inputs!$C$14,A113&lt;=(Inputs!$C$12+Inputs!$C$13)+Inputs!$C$14+Inputs!$C$18),Inputs!$C$15*Inputs!$C$16*Inputs!$C$17,0)</f>
        <v/>
      </c>
      <c r="G113" s="15">
        <f>F113*1000*Inputs!$C$7/1e6</f>
        <v/>
      </c>
      <c r="H113" s="15">
        <f>G113-B113-C113-D113</f>
        <v/>
      </c>
      <c r="I113" s="16">
        <f>1/(1+Inputs!$C$20)^A113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IF(A114&lt;=Inputs!$C$12,Inputs!$C$11/Inputs!$C$12,0)</f>
        <v/>
      </c>
      <c r="C114" s="15">
        <f>IF(A114=Inputs!$C$12,Inputs!$C$24,0)</f>
        <v/>
      </c>
      <c r="D114" s="15">
        <f>IF(AND(A114&gt;(Inputs!$C$12+Inputs!$C$13),A114&lt;=(Inputs!$C$12+Inputs!$C$13)+Inputs!$C$18),Inputs!$C$19,0)</f>
        <v/>
      </c>
      <c r="E114" s="15">
        <f>IF(AND(A114&gt;(Inputs!$C$12+Inputs!$C$13),A114&lt;=(Inputs!$C$12+Inputs!$C$13)+Inputs!$C$18),Inputs!$C$15*Inputs!$C$16,0)</f>
        <v/>
      </c>
      <c r="F114" s="15">
        <f>IF(AND(A114&gt;(Inputs!$C$12+Inputs!$C$13)+Inputs!$C$14,A114&lt;=(Inputs!$C$12+Inputs!$C$13)+Inputs!$C$14+Inputs!$C$18),Inputs!$C$15*Inputs!$C$16*Inputs!$C$17,0)</f>
        <v/>
      </c>
      <c r="G114" s="15">
        <f>F114*1000*Inputs!$C$7/1e6</f>
        <v/>
      </c>
      <c r="H114" s="15">
        <f>G114-B114-C114-D114</f>
        <v/>
      </c>
      <c r="I114" s="16">
        <f>1/(1+Inputs!$C$20)^A114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IF(A115&lt;=Inputs!$C$12,Inputs!$C$11/Inputs!$C$12,0)</f>
        <v/>
      </c>
      <c r="C115" s="15">
        <f>IF(A115=Inputs!$C$12,Inputs!$C$24,0)</f>
        <v/>
      </c>
      <c r="D115" s="15">
        <f>IF(AND(A115&gt;(Inputs!$C$12+Inputs!$C$13),A115&lt;=(Inputs!$C$12+Inputs!$C$13)+Inputs!$C$18),Inputs!$C$19,0)</f>
        <v/>
      </c>
      <c r="E115" s="15">
        <f>IF(AND(A115&gt;(Inputs!$C$12+Inputs!$C$13),A115&lt;=(Inputs!$C$12+Inputs!$C$13)+Inputs!$C$18),Inputs!$C$15*Inputs!$C$16,0)</f>
        <v/>
      </c>
      <c r="F115" s="15">
        <f>IF(AND(A115&gt;(Inputs!$C$12+Inputs!$C$13)+Inputs!$C$14,A115&lt;=(Inputs!$C$12+Inputs!$C$13)+Inputs!$C$14+Inputs!$C$18),Inputs!$C$15*Inputs!$C$16*Inputs!$C$17,0)</f>
        <v/>
      </c>
      <c r="G115" s="15">
        <f>F115*1000*Inputs!$C$7/1e6</f>
        <v/>
      </c>
      <c r="H115" s="15">
        <f>G115-B115-C115-D115</f>
        <v/>
      </c>
      <c r="I115" s="16">
        <f>1/(1+Inputs!$C$20)^A115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IF(A116&lt;=Inputs!$C$12,Inputs!$C$11/Inputs!$C$12,0)</f>
        <v/>
      </c>
      <c r="C116" s="15">
        <f>IF(A116=Inputs!$C$12,Inputs!$C$24,0)</f>
        <v/>
      </c>
      <c r="D116" s="15">
        <f>IF(AND(A116&gt;(Inputs!$C$12+Inputs!$C$13),A116&lt;=(Inputs!$C$12+Inputs!$C$13)+Inputs!$C$18),Inputs!$C$19,0)</f>
        <v/>
      </c>
      <c r="E116" s="15">
        <f>IF(AND(A116&gt;(Inputs!$C$12+Inputs!$C$13),A116&lt;=(Inputs!$C$12+Inputs!$C$13)+Inputs!$C$18),Inputs!$C$15*Inputs!$C$16,0)</f>
        <v/>
      </c>
      <c r="F116" s="15">
        <f>IF(AND(A116&gt;(Inputs!$C$12+Inputs!$C$13)+Inputs!$C$14,A116&lt;=(Inputs!$C$12+Inputs!$C$13)+Inputs!$C$14+Inputs!$C$18),Inputs!$C$15*Inputs!$C$16*Inputs!$C$17,0)</f>
        <v/>
      </c>
      <c r="G116" s="15">
        <f>F116*1000*Inputs!$C$7/1e6</f>
        <v/>
      </c>
      <c r="H116" s="15">
        <f>G116-B116-C116-D116</f>
        <v/>
      </c>
      <c r="I116" s="16">
        <f>1/(1+Inputs!$C$20)^A116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IF(A117&lt;=Inputs!$C$12,Inputs!$C$11/Inputs!$C$12,0)</f>
        <v/>
      </c>
      <c r="C117" s="15">
        <f>IF(A117=Inputs!$C$12,Inputs!$C$24,0)</f>
        <v/>
      </c>
      <c r="D117" s="15">
        <f>IF(AND(A117&gt;(Inputs!$C$12+Inputs!$C$13),A117&lt;=(Inputs!$C$12+Inputs!$C$13)+Inputs!$C$18),Inputs!$C$19,0)</f>
        <v/>
      </c>
      <c r="E117" s="15">
        <f>IF(AND(A117&gt;(Inputs!$C$12+Inputs!$C$13),A117&lt;=(Inputs!$C$12+Inputs!$C$13)+Inputs!$C$18),Inputs!$C$15*Inputs!$C$16,0)</f>
        <v/>
      </c>
      <c r="F117" s="15">
        <f>IF(AND(A117&gt;(Inputs!$C$12+Inputs!$C$13)+Inputs!$C$14,A117&lt;=(Inputs!$C$12+Inputs!$C$13)+Inputs!$C$14+Inputs!$C$18),Inputs!$C$15*Inputs!$C$16*Inputs!$C$17,0)</f>
        <v/>
      </c>
      <c r="G117" s="15">
        <f>F117*1000*Inputs!$C$7/1e6</f>
        <v/>
      </c>
      <c r="H117" s="15">
        <f>G117-B117-C117-D117</f>
        <v/>
      </c>
      <c r="I117" s="16">
        <f>1/(1+Inputs!$C$20)^A117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-B120+Inputs!$C$21*B121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IFERROR(B125/Inputs!$C$6,"n/a")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IF(A46&lt;=Inputs!$D$12,Inputs!$D$11/Inputs!$D$12,0)</f>
        <v/>
      </c>
      <c r="C46" s="15">
        <f>IF(A46=Inputs!$D$12,Inputs!$D$24,0)</f>
        <v/>
      </c>
      <c r="D46" s="15">
        <f>IF(AND(A46&gt;(Inputs!$D$12+Inputs!$D$13),A46&lt;=(Inputs!$D$12+Inputs!$D$13)+Inputs!$D$18),Inputs!$D$19,0)</f>
        <v/>
      </c>
      <c r="E46" s="15">
        <f>IF(AND(A46&gt;(Inputs!$D$12+Inputs!$D$13),A46&lt;=(Inputs!$D$12+Inputs!$D$13)+Inputs!$D$18),Inputs!$D$15*Inputs!$D$16,0)</f>
        <v/>
      </c>
      <c r="F46" s="15">
        <f>IF(AND(A46&gt;(Inputs!$D$12+Inputs!$D$13)+Inputs!$D$14,A46&lt;=(Inputs!$D$12+Inputs!$D$13)+Inputs!$D$14+Inputs!$D$18),Inputs!$D$15*Inputs!$D$16*Inputs!$D$17,0)</f>
        <v/>
      </c>
      <c r="G46" s="15">
        <f>F46*1000*Inputs!$D$7/1e6</f>
        <v/>
      </c>
      <c r="H46" s="15">
        <f>G46-B46-C46-D46</f>
        <v/>
      </c>
      <c r="I46" s="16">
        <f>1/(1+Inputs!$D$20)^A46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IF(A47&lt;=Inputs!$D$12,Inputs!$D$11/Inputs!$D$12,0)</f>
        <v/>
      </c>
      <c r="C47" s="15">
        <f>IF(A47=Inputs!$D$12,Inputs!$D$24,0)</f>
        <v/>
      </c>
      <c r="D47" s="15">
        <f>IF(AND(A47&gt;(Inputs!$D$12+Inputs!$D$13),A47&lt;=(Inputs!$D$12+Inputs!$D$13)+Inputs!$D$18),Inputs!$D$19,0)</f>
        <v/>
      </c>
      <c r="E47" s="15">
        <f>IF(AND(A47&gt;(Inputs!$D$12+Inputs!$D$13),A47&lt;=(Inputs!$D$12+Inputs!$D$13)+Inputs!$D$18),Inputs!$D$15*Inputs!$D$16,0)</f>
        <v/>
      </c>
      <c r="F47" s="15">
        <f>IF(AND(A47&gt;(Inputs!$D$12+Inputs!$D$13)+Inputs!$D$14,A47&lt;=(Inputs!$D$12+Inputs!$D$13)+Inputs!$D$14+Inputs!$D$18),Inputs!$D$15*Inputs!$D$16*Inputs!$D$17,0)</f>
        <v/>
      </c>
      <c r="G47" s="15">
        <f>F47*1000*Inputs!$D$7/1e6</f>
        <v/>
      </c>
      <c r="H47" s="15">
        <f>G47-B47-C47-D47</f>
        <v/>
      </c>
      <c r="I47" s="16">
        <f>1/(1+Inputs!$D$20)^A47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IF(A48&lt;=Inputs!$D$12,Inputs!$D$11/Inputs!$D$12,0)</f>
        <v/>
      </c>
      <c r="C48" s="15">
        <f>IF(A48=Inputs!$D$12,Inputs!$D$24,0)</f>
        <v/>
      </c>
      <c r="D48" s="15">
        <f>IF(AND(A48&gt;(Inputs!$D$12+Inputs!$D$13),A48&lt;=(Inputs!$D$12+Inputs!$D$13)+Inputs!$D$18),Inputs!$D$19,0)</f>
        <v/>
      </c>
      <c r="E48" s="15">
        <f>IF(AND(A48&gt;(Inputs!$D$12+Inputs!$D$13),A48&lt;=(Inputs!$D$12+Inputs!$D$13)+Inputs!$D$18),Inputs!$D$15*Inputs!$D$16,0)</f>
        <v/>
      </c>
      <c r="F48" s="15">
        <f>IF(AND(A48&gt;(Inputs!$D$12+Inputs!$D$13)+Inputs!$D$14,A48&lt;=(Inputs!$D$12+Inputs!$D$13)+Inputs!$D$14+Inputs!$D$18),Inputs!$D$15*Inputs!$D$16*Inputs!$D$17,0)</f>
        <v/>
      </c>
      <c r="G48" s="15">
        <f>F48*1000*Inputs!$D$7/1e6</f>
        <v/>
      </c>
      <c r="H48" s="15">
        <f>G48-B48-C48-D48</f>
        <v/>
      </c>
      <c r="I48" s="16">
        <f>1/(1+Inputs!$D$20)^A48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IF(A49&lt;=Inputs!$D$12,Inputs!$D$11/Inputs!$D$12,0)</f>
        <v/>
      </c>
      <c r="C49" s="15">
        <f>IF(A49=Inputs!$D$12,Inputs!$D$24,0)</f>
        <v/>
      </c>
      <c r="D49" s="15">
        <f>IF(AND(A49&gt;(Inputs!$D$12+Inputs!$D$13),A49&lt;=(Inputs!$D$12+Inputs!$D$13)+Inputs!$D$18),Inputs!$D$19,0)</f>
        <v/>
      </c>
      <c r="E49" s="15">
        <f>IF(AND(A49&gt;(Inputs!$D$12+Inputs!$D$13),A49&lt;=(Inputs!$D$12+Inputs!$D$13)+Inputs!$D$18),Inputs!$D$15*Inputs!$D$16,0)</f>
        <v/>
      </c>
      <c r="F49" s="15">
        <f>IF(AND(A49&gt;(Inputs!$D$12+Inputs!$D$13)+Inputs!$D$14,A49&lt;=(Inputs!$D$12+Inputs!$D$13)+Inputs!$D$14+Inputs!$D$18),Inputs!$D$15*Inputs!$D$16*Inputs!$D$17,0)</f>
        <v/>
      </c>
      <c r="G49" s="15">
        <f>F49*1000*Inputs!$D$7/1e6</f>
        <v/>
      </c>
      <c r="H49" s="15">
        <f>G49-B49-C49-D49</f>
        <v/>
      </c>
      <c r="I49" s="16">
        <f>1/(1+Inputs!$D$20)^A49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IF(A50&lt;=Inputs!$D$12,Inputs!$D$11/Inputs!$D$12,0)</f>
        <v/>
      </c>
      <c r="C50" s="15">
        <f>IF(A50=Inputs!$D$12,Inputs!$D$24,0)</f>
        <v/>
      </c>
      <c r="D50" s="15">
        <f>IF(AND(A50&gt;(Inputs!$D$12+Inputs!$D$13),A50&lt;=(Inputs!$D$12+Inputs!$D$13)+Inputs!$D$18),Inputs!$D$19,0)</f>
        <v/>
      </c>
      <c r="E50" s="15">
        <f>IF(AND(A50&gt;(Inputs!$D$12+Inputs!$D$13),A50&lt;=(Inputs!$D$12+Inputs!$D$13)+Inputs!$D$18),Inputs!$D$15*Inputs!$D$16,0)</f>
        <v/>
      </c>
      <c r="F50" s="15">
        <f>IF(AND(A50&gt;(Inputs!$D$12+Inputs!$D$13)+Inputs!$D$14,A50&lt;=(Inputs!$D$12+Inputs!$D$13)+Inputs!$D$14+Inputs!$D$18),Inputs!$D$15*Inputs!$D$16*Inputs!$D$17,0)</f>
        <v/>
      </c>
      <c r="G50" s="15">
        <f>F50*1000*Inputs!$D$7/1e6</f>
        <v/>
      </c>
      <c r="H50" s="15">
        <f>G50-B50-C50-D50</f>
        <v/>
      </c>
      <c r="I50" s="16">
        <f>1/(1+Inputs!$D$20)^A50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IF(A51&lt;=Inputs!$D$12,Inputs!$D$11/Inputs!$D$12,0)</f>
        <v/>
      </c>
      <c r="C51" s="15">
        <f>IF(A51=Inputs!$D$12,Inputs!$D$24,0)</f>
        <v/>
      </c>
      <c r="D51" s="15">
        <f>IF(AND(A51&gt;(Inputs!$D$12+Inputs!$D$13),A51&lt;=(Inputs!$D$12+Inputs!$D$13)+Inputs!$D$18),Inputs!$D$19,0)</f>
        <v/>
      </c>
      <c r="E51" s="15">
        <f>IF(AND(A51&gt;(Inputs!$D$12+Inputs!$D$13),A51&lt;=(Inputs!$D$12+Inputs!$D$13)+Inputs!$D$18),Inputs!$D$15*Inputs!$D$16,0)</f>
        <v/>
      </c>
      <c r="F51" s="15">
        <f>IF(AND(A51&gt;(Inputs!$D$12+Inputs!$D$13)+Inputs!$D$14,A51&lt;=(Inputs!$D$12+Inputs!$D$13)+Inputs!$D$14+Inputs!$D$18),Inputs!$D$15*Inputs!$D$16*Inputs!$D$17,0)</f>
        <v/>
      </c>
      <c r="G51" s="15">
        <f>F51*1000*Inputs!$D$7/1e6</f>
        <v/>
      </c>
      <c r="H51" s="15">
        <f>G51-B51-C51-D51</f>
        <v/>
      </c>
      <c r="I51" s="16">
        <f>1/(1+Inputs!$D$20)^A51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IF(A52&lt;=Inputs!$D$12,Inputs!$D$11/Inputs!$D$12,0)</f>
        <v/>
      </c>
      <c r="C52" s="15">
        <f>IF(A52=Inputs!$D$12,Inputs!$D$24,0)</f>
        <v/>
      </c>
      <c r="D52" s="15">
        <f>IF(AND(A52&gt;(Inputs!$D$12+Inputs!$D$13),A52&lt;=(Inputs!$D$12+Inputs!$D$13)+Inputs!$D$18),Inputs!$D$19,0)</f>
        <v/>
      </c>
      <c r="E52" s="15">
        <f>IF(AND(A52&gt;(Inputs!$D$12+Inputs!$D$13),A52&lt;=(Inputs!$D$12+Inputs!$D$13)+Inputs!$D$18),Inputs!$D$15*Inputs!$D$16,0)</f>
        <v/>
      </c>
      <c r="F52" s="15">
        <f>IF(AND(A52&gt;(Inputs!$D$12+Inputs!$D$13)+Inputs!$D$14,A52&lt;=(Inputs!$D$12+Inputs!$D$13)+Inputs!$D$14+Inputs!$D$18),Inputs!$D$15*Inputs!$D$16*Inputs!$D$17,0)</f>
        <v/>
      </c>
      <c r="G52" s="15">
        <f>F52*1000*Inputs!$D$7/1e6</f>
        <v/>
      </c>
      <c r="H52" s="15">
        <f>G52-B52-C52-D52</f>
        <v/>
      </c>
      <c r="I52" s="16">
        <f>1/(1+Inputs!$D$20)^A52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IF(A53&lt;=Inputs!$D$12,Inputs!$D$11/Inputs!$D$12,0)</f>
        <v/>
      </c>
      <c r="C53" s="15">
        <f>IF(A53=Inputs!$D$12,Inputs!$D$24,0)</f>
        <v/>
      </c>
      <c r="D53" s="15">
        <f>IF(AND(A53&gt;(Inputs!$D$12+Inputs!$D$13),A53&lt;=(Inputs!$D$12+Inputs!$D$13)+Inputs!$D$18),Inputs!$D$19,0)</f>
        <v/>
      </c>
      <c r="E53" s="15">
        <f>IF(AND(A53&gt;(Inputs!$D$12+Inputs!$D$13),A53&lt;=(Inputs!$D$12+Inputs!$D$13)+Inputs!$D$18),Inputs!$D$15*Inputs!$D$16,0)</f>
        <v/>
      </c>
      <c r="F53" s="15">
        <f>IF(AND(A53&gt;(Inputs!$D$12+Inputs!$D$13)+Inputs!$D$14,A53&lt;=(Inputs!$D$12+Inputs!$D$13)+Inputs!$D$14+Inputs!$D$18),Inputs!$D$15*Inputs!$D$16*Inputs!$D$17,0)</f>
        <v/>
      </c>
      <c r="G53" s="15">
        <f>F53*1000*Inputs!$D$7/1e6</f>
        <v/>
      </c>
      <c r="H53" s="15">
        <f>G53-B53-C53-D53</f>
        <v/>
      </c>
      <c r="I53" s="16">
        <f>1/(1+Inputs!$D$20)^A53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IF(A54&lt;=Inputs!$D$12,Inputs!$D$11/Inputs!$D$12,0)</f>
        <v/>
      </c>
      <c r="C54" s="15">
        <f>IF(A54=Inputs!$D$12,Inputs!$D$24,0)</f>
        <v/>
      </c>
      <c r="D54" s="15">
        <f>IF(AND(A54&gt;(Inputs!$D$12+Inputs!$D$13),A54&lt;=(Inputs!$D$12+Inputs!$D$13)+Inputs!$D$18),Inputs!$D$19,0)</f>
        <v/>
      </c>
      <c r="E54" s="15">
        <f>IF(AND(A54&gt;(Inputs!$D$12+Inputs!$D$13),A54&lt;=(Inputs!$D$12+Inputs!$D$13)+Inputs!$D$18),Inputs!$D$15*Inputs!$D$16,0)</f>
        <v/>
      </c>
      <c r="F54" s="15">
        <f>IF(AND(A54&gt;(Inputs!$D$12+Inputs!$D$13)+Inputs!$D$14,A54&lt;=(Inputs!$D$12+Inputs!$D$13)+Inputs!$D$14+Inputs!$D$18),Inputs!$D$15*Inputs!$D$16*Inputs!$D$17,0)</f>
        <v/>
      </c>
      <c r="G54" s="15">
        <f>F54*1000*Inputs!$D$7/1e6</f>
        <v/>
      </c>
      <c r="H54" s="15">
        <f>G54-B54-C54-D54</f>
        <v/>
      </c>
      <c r="I54" s="16">
        <f>1/(1+Inputs!$D$20)^A54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IF(A55&lt;=Inputs!$D$12,Inputs!$D$11/Inputs!$D$12,0)</f>
        <v/>
      </c>
      <c r="C55" s="15">
        <f>IF(A55=Inputs!$D$12,Inputs!$D$24,0)</f>
        <v/>
      </c>
      <c r="D55" s="15">
        <f>IF(AND(A55&gt;(Inputs!$D$12+Inputs!$D$13),A55&lt;=(Inputs!$D$12+Inputs!$D$13)+Inputs!$D$18),Inputs!$D$19,0)</f>
        <v/>
      </c>
      <c r="E55" s="15">
        <f>IF(AND(A55&gt;(Inputs!$D$12+Inputs!$D$13),A55&lt;=(Inputs!$D$12+Inputs!$D$13)+Inputs!$D$18),Inputs!$D$15*Inputs!$D$16,0)</f>
        <v/>
      </c>
      <c r="F55" s="15">
        <f>IF(AND(A55&gt;(Inputs!$D$12+Inputs!$D$13)+Inputs!$D$14,A55&lt;=(Inputs!$D$12+Inputs!$D$13)+Inputs!$D$14+Inputs!$D$18),Inputs!$D$15*Inputs!$D$16*Inputs!$D$17,0)</f>
        <v/>
      </c>
      <c r="G55" s="15">
        <f>F55*1000*Inputs!$D$7/1e6</f>
        <v/>
      </c>
      <c r="H55" s="15">
        <f>G55-B55-C55-D55</f>
        <v/>
      </c>
      <c r="I55" s="16">
        <f>1/(1+Inputs!$D$20)^A55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IF(A56&lt;=Inputs!$D$12,Inputs!$D$11/Inputs!$D$12,0)</f>
        <v/>
      </c>
      <c r="C56" s="15">
        <f>IF(A56=Inputs!$D$12,Inputs!$D$24,0)</f>
        <v/>
      </c>
      <c r="D56" s="15">
        <f>IF(AND(A56&gt;(Inputs!$D$12+Inputs!$D$13),A56&lt;=(Inputs!$D$12+Inputs!$D$13)+Inputs!$D$18),Inputs!$D$19,0)</f>
        <v/>
      </c>
      <c r="E56" s="15">
        <f>IF(AND(A56&gt;(Inputs!$D$12+Inputs!$D$13),A56&lt;=(Inputs!$D$12+Inputs!$D$13)+Inputs!$D$18),Inputs!$D$15*Inputs!$D$16,0)</f>
        <v/>
      </c>
      <c r="F56" s="15">
        <f>IF(AND(A56&gt;(Inputs!$D$12+Inputs!$D$13)+Inputs!$D$14,A56&lt;=(Inputs!$D$12+Inputs!$D$13)+Inputs!$D$14+Inputs!$D$18),Inputs!$D$15*Inputs!$D$16*Inputs!$D$17,0)</f>
        <v/>
      </c>
      <c r="G56" s="15">
        <f>F56*1000*Inputs!$D$7/1e6</f>
        <v/>
      </c>
      <c r="H56" s="15">
        <f>G56-B56-C56-D56</f>
        <v/>
      </c>
      <c r="I56" s="16">
        <f>1/(1+Inputs!$D$20)^A56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IF(A57&lt;=Inputs!$D$12,Inputs!$D$11/Inputs!$D$12,0)</f>
        <v/>
      </c>
      <c r="C57" s="15">
        <f>IF(A57=Inputs!$D$12,Inputs!$D$24,0)</f>
        <v/>
      </c>
      <c r="D57" s="15">
        <f>IF(AND(A57&gt;(Inputs!$D$12+Inputs!$D$13),A57&lt;=(Inputs!$D$12+Inputs!$D$13)+Inputs!$D$18),Inputs!$D$19,0)</f>
        <v/>
      </c>
      <c r="E57" s="15">
        <f>IF(AND(A57&gt;(Inputs!$D$12+Inputs!$D$13),A57&lt;=(Inputs!$D$12+Inputs!$D$13)+Inputs!$D$18),Inputs!$D$15*Inputs!$D$16,0)</f>
        <v/>
      </c>
      <c r="F57" s="15">
        <f>IF(AND(A57&gt;(Inputs!$D$12+Inputs!$D$13)+Inputs!$D$14,A57&lt;=(Inputs!$D$12+Inputs!$D$13)+Inputs!$D$14+Inputs!$D$18),Inputs!$D$15*Inputs!$D$16*Inputs!$D$17,0)</f>
        <v/>
      </c>
      <c r="G57" s="15">
        <f>F57*1000*Inputs!$D$7/1e6</f>
        <v/>
      </c>
      <c r="H57" s="15">
        <f>G57-B57-C57-D57</f>
        <v/>
      </c>
      <c r="I57" s="16">
        <f>1/(1+Inputs!$D$20)^A57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IF(A58&lt;=Inputs!$D$12,Inputs!$D$11/Inputs!$D$12,0)</f>
        <v/>
      </c>
      <c r="C58" s="15">
        <f>IF(A58=Inputs!$D$12,Inputs!$D$24,0)</f>
        <v/>
      </c>
      <c r="D58" s="15">
        <f>IF(AND(A58&gt;(Inputs!$D$12+Inputs!$D$13),A58&lt;=(Inputs!$D$12+Inputs!$D$13)+Inputs!$D$18),Inputs!$D$19,0)</f>
        <v/>
      </c>
      <c r="E58" s="15">
        <f>IF(AND(A58&gt;(Inputs!$D$12+Inputs!$D$13),A58&lt;=(Inputs!$D$12+Inputs!$D$13)+Inputs!$D$18),Inputs!$D$15*Inputs!$D$16,0)</f>
        <v/>
      </c>
      <c r="F58" s="15">
        <f>IF(AND(A58&gt;(Inputs!$D$12+Inputs!$D$13)+Inputs!$D$14,A58&lt;=(Inputs!$D$12+Inputs!$D$13)+Inputs!$D$14+Inputs!$D$18),Inputs!$D$15*Inputs!$D$16*Inputs!$D$17,0)</f>
        <v/>
      </c>
      <c r="G58" s="15">
        <f>F58*1000*Inputs!$D$7/1e6</f>
        <v/>
      </c>
      <c r="H58" s="15">
        <f>G58-B58-C58-D58</f>
        <v/>
      </c>
      <c r="I58" s="16">
        <f>1/(1+Inputs!$D$20)^A58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IF(A59&lt;=Inputs!$D$12,Inputs!$D$11/Inputs!$D$12,0)</f>
        <v/>
      </c>
      <c r="C59" s="15">
        <f>IF(A59=Inputs!$D$12,Inputs!$D$24,0)</f>
        <v/>
      </c>
      <c r="D59" s="15">
        <f>IF(AND(A59&gt;(Inputs!$D$12+Inputs!$D$13),A59&lt;=(Inputs!$D$12+Inputs!$D$13)+Inputs!$D$18),Inputs!$D$19,0)</f>
        <v/>
      </c>
      <c r="E59" s="15">
        <f>IF(AND(A59&gt;(Inputs!$D$12+Inputs!$D$13),A59&lt;=(Inputs!$D$12+Inputs!$D$13)+Inputs!$D$18),Inputs!$D$15*Inputs!$D$16,0)</f>
        <v/>
      </c>
      <c r="F59" s="15">
        <f>IF(AND(A59&gt;(Inputs!$D$12+Inputs!$D$13)+Inputs!$D$14,A59&lt;=(Inputs!$D$12+Inputs!$D$13)+Inputs!$D$14+Inputs!$D$18),Inputs!$D$15*Inputs!$D$16*Inputs!$D$17,0)</f>
        <v/>
      </c>
      <c r="G59" s="15">
        <f>F59*1000*Inputs!$D$7/1e6</f>
        <v/>
      </c>
      <c r="H59" s="15">
        <f>G59-B59-C59-D59</f>
        <v/>
      </c>
      <c r="I59" s="16">
        <f>1/(1+Inputs!$D$20)^A59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IF(A60&lt;=Inputs!$D$12,Inputs!$D$11/Inputs!$D$12,0)</f>
        <v/>
      </c>
      <c r="C60" s="15">
        <f>IF(A60=Inputs!$D$12,Inputs!$D$24,0)</f>
        <v/>
      </c>
      <c r="D60" s="15">
        <f>IF(AND(A60&gt;(Inputs!$D$12+Inputs!$D$13),A60&lt;=(Inputs!$D$12+Inputs!$D$13)+Inputs!$D$18),Inputs!$D$19,0)</f>
        <v/>
      </c>
      <c r="E60" s="15">
        <f>IF(AND(A60&gt;(Inputs!$D$12+Inputs!$D$13),A60&lt;=(Inputs!$D$12+Inputs!$D$13)+Inputs!$D$18),Inputs!$D$15*Inputs!$D$16,0)</f>
        <v/>
      </c>
      <c r="F60" s="15">
        <f>IF(AND(A60&gt;(Inputs!$D$12+Inputs!$D$13)+Inputs!$D$14,A60&lt;=(Inputs!$D$12+Inputs!$D$13)+Inputs!$D$14+Inputs!$D$18),Inputs!$D$15*Inputs!$D$16*Inputs!$D$17,0)</f>
        <v/>
      </c>
      <c r="G60" s="15">
        <f>F60*1000*Inputs!$D$7/1e6</f>
        <v/>
      </c>
      <c r="H60" s="15">
        <f>G60-B60-C60-D60</f>
        <v/>
      </c>
      <c r="I60" s="16">
        <f>1/(1+Inputs!$D$20)^A60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IF(A61&lt;=Inputs!$D$12,Inputs!$D$11/Inputs!$D$12,0)</f>
        <v/>
      </c>
      <c r="C61" s="15">
        <f>IF(A61=Inputs!$D$12,Inputs!$D$24,0)</f>
        <v/>
      </c>
      <c r="D61" s="15">
        <f>IF(AND(A61&gt;(Inputs!$D$12+Inputs!$D$13),A61&lt;=(Inputs!$D$12+Inputs!$D$13)+Inputs!$D$18),Inputs!$D$19,0)</f>
        <v/>
      </c>
      <c r="E61" s="15">
        <f>IF(AND(A61&gt;(Inputs!$D$12+Inputs!$D$13),A61&lt;=(Inputs!$D$12+Inputs!$D$13)+Inputs!$D$18),Inputs!$D$15*Inputs!$D$16,0)</f>
        <v/>
      </c>
      <c r="F61" s="15">
        <f>IF(AND(A61&gt;(Inputs!$D$12+Inputs!$D$13)+Inputs!$D$14,A61&lt;=(Inputs!$D$12+Inputs!$D$13)+Inputs!$D$14+Inputs!$D$18),Inputs!$D$15*Inputs!$D$16*Inputs!$D$17,0)</f>
        <v/>
      </c>
      <c r="G61" s="15">
        <f>F61*1000*Inputs!$D$7/1e6</f>
        <v/>
      </c>
      <c r="H61" s="15">
        <f>G61-B61-C61-D61</f>
        <v/>
      </c>
      <c r="I61" s="16">
        <f>1/(1+Inputs!$D$20)^A61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IF(A62&lt;=Inputs!$D$12,Inputs!$D$11/Inputs!$D$12,0)</f>
        <v/>
      </c>
      <c r="C62" s="15">
        <f>IF(A62=Inputs!$D$12,Inputs!$D$24,0)</f>
        <v/>
      </c>
      <c r="D62" s="15">
        <f>IF(AND(A62&gt;(Inputs!$D$12+Inputs!$D$13),A62&lt;=(Inputs!$D$12+Inputs!$D$13)+Inputs!$D$18),Inputs!$D$19,0)</f>
        <v/>
      </c>
      <c r="E62" s="15">
        <f>IF(AND(A62&gt;(Inputs!$D$12+Inputs!$D$13),A62&lt;=(Inputs!$D$12+Inputs!$D$13)+Inputs!$D$18),Inputs!$D$15*Inputs!$D$16,0)</f>
        <v/>
      </c>
      <c r="F62" s="15">
        <f>IF(AND(A62&gt;(Inputs!$D$12+Inputs!$D$13)+Inputs!$D$14,A62&lt;=(Inputs!$D$12+Inputs!$D$13)+Inputs!$D$14+Inputs!$D$18),Inputs!$D$15*Inputs!$D$16*Inputs!$D$17,0)</f>
        <v/>
      </c>
      <c r="G62" s="15">
        <f>F62*1000*Inputs!$D$7/1e6</f>
        <v/>
      </c>
      <c r="H62" s="15">
        <f>G62-B62-C62-D62</f>
        <v/>
      </c>
      <c r="I62" s="16">
        <f>1/(1+Inputs!$D$20)^A62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IF(A63&lt;=Inputs!$D$12,Inputs!$D$11/Inputs!$D$12,0)</f>
        <v/>
      </c>
      <c r="C63" s="15">
        <f>IF(A63=Inputs!$D$12,Inputs!$D$24,0)</f>
        <v/>
      </c>
      <c r="D63" s="15">
        <f>IF(AND(A63&gt;(Inputs!$D$12+Inputs!$D$13),A63&lt;=(Inputs!$D$12+Inputs!$D$13)+Inputs!$D$18),Inputs!$D$19,0)</f>
        <v/>
      </c>
      <c r="E63" s="15">
        <f>IF(AND(A63&gt;(Inputs!$D$12+Inputs!$D$13),A63&lt;=(Inputs!$D$12+Inputs!$D$13)+Inputs!$D$18),Inputs!$D$15*Inputs!$D$16,0)</f>
        <v/>
      </c>
      <c r="F63" s="15">
        <f>IF(AND(A63&gt;(Inputs!$D$12+Inputs!$D$13)+Inputs!$D$14,A63&lt;=(Inputs!$D$12+Inputs!$D$13)+Inputs!$D$14+Inputs!$D$18),Inputs!$D$15*Inputs!$D$16*Inputs!$D$17,0)</f>
        <v/>
      </c>
      <c r="G63" s="15">
        <f>F63*1000*Inputs!$D$7/1e6</f>
        <v/>
      </c>
      <c r="H63" s="15">
        <f>G63-B63-C63-D63</f>
        <v/>
      </c>
      <c r="I63" s="16">
        <f>1/(1+Inputs!$D$20)^A63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IF(A64&lt;=Inputs!$D$12,Inputs!$D$11/Inputs!$D$12,0)</f>
        <v/>
      </c>
      <c r="C64" s="15">
        <f>IF(A64=Inputs!$D$12,Inputs!$D$24,0)</f>
        <v/>
      </c>
      <c r="D64" s="15">
        <f>IF(AND(A64&gt;(Inputs!$D$12+Inputs!$D$13),A64&lt;=(Inputs!$D$12+Inputs!$D$13)+Inputs!$D$18),Inputs!$D$19,0)</f>
        <v/>
      </c>
      <c r="E64" s="15">
        <f>IF(AND(A64&gt;(Inputs!$D$12+Inputs!$D$13),A64&lt;=(Inputs!$D$12+Inputs!$D$13)+Inputs!$D$18),Inputs!$D$15*Inputs!$D$16,0)</f>
        <v/>
      </c>
      <c r="F64" s="15">
        <f>IF(AND(A64&gt;(Inputs!$D$12+Inputs!$D$13)+Inputs!$D$14,A64&lt;=(Inputs!$D$12+Inputs!$D$13)+Inputs!$D$14+Inputs!$D$18),Inputs!$D$15*Inputs!$D$16*Inputs!$D$17,0)</f>
        <v/>
      </c>
      <c r="G64" s="15">
        <f>F64*1000*Inputs!$D$7/1e6</f>
        <v/>
      </c>
      <c r="H64" s="15">
        <f>G64-B64-C64-D64</f>
        <v/>
      </c>
      <c r="I64" s="16">
        <f>1/(1+Inputs!$D$20)^A64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IF(A65&lt;=Inputs!$D$12,Inputs!$D$11/Inputs!$D$12,0)</f>
        <v/>
      </c>
      <c r="C65" s="15">
        <f>IF(A65=Inputs!$D$12,Inputs!$D$24,0)</f>
        <v/>
      </c>
      <c r="D65" s="15">
        <f>IF(AND(A65&gt;(Inputs!$D$12+Inputs!$D$13),A65&lt;=(Inputs!$D$12+Inputs!$D$13)+Inputs!$D$18),Inputs!$D$19,0)</f>
        <v/>
      </c>
      <c r="E65" s="15">
        <f>IF(AND(A65&gt;(Inputs!$D$12+Inputs!$D$13),A65&lt;=(Inputs!$D$12+Inputs!$D$13)+Inputs!$D$18),Inputs!$D$15*Inputs!$D$16,0)</f>
        <v/>
      </c>
      <c r="F65" s="15">
        <f>IF(AND(A65&gt;(Inputs!$D$12+Inputs!$D$13)+Inputs!$D$14,A65&lt;=(Inputs!$D$12+Inputs!$D$13)+Inputs!$D$14+Inputs!$D$18),Inputs!$D$15*Inputs!$D$16*Inputs!$D$17,0)</f>
        <v/>
      </c>
      <c r="G65" s="15">
        <f>F65*1000*Inputs!$D$7/1e6</f>
        <v/>
      </c>
      <c r="H65" s="15">
        <f>G65-B65-C65-D65</f>
        <v/>
      </c>
      <c r="I65" s="16">
        <f>1/(1+Inputs!$D$20)^A65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IF(A66&lt;=Inputs!$D$12,Inputs!$D$11/Inputs!$D$12,0)</f>
        <v/>
      </c>
      <c r="C66" s="15">
        <f>IF(A66=Inputs!$D$12,Inputs!$D$24,0)</f>
        <v/>
      </c>
      <c r="D66" s="15">
        <f>IF(AND(A66&gt;(Inputs!$D$12+Inputs!$D$13),A66&lt;=(Inputs!$D$12+Inputs!$D$13)+Inputs!$D$18),Inputs!$D$19,0)</f>
        <v/>
      </c>
      <c r="E66" s="15">
        <f>IF(AND(A66&gt;(Inputs!$D$12+Inputs!$D$13),A66&lt;=(Inputs!$D$12+Inputs!$D$13)+Inputs!$D$18),Inputs!$D$15*Inputs!$D$16,0)</f>
        <v/>
      </c>
      <c r="F66" s="15">
        <f>IF(AND(A66&gt;(Inputs!$D$12+Inputs!$D$13)+Inputs!$D$14,A66&lt;=(Inputs!$D$12+Inputs!$D$13)+Inputs!$D$14+Inputs!$D$18),Inputs!$D$15*Inputs!$D$16*Inputs!$D$17,0)</f>
        <v/>
      </c>
      <c r="G66" s="15">
        <f>F66*1000*Inputs!$D$7/1e6</f>
        <v/>
      </c>
      <c r="H66" s="15">
        <f>G66-B66-C66-D66</f>
        <v/>
      </c>
      <c r="I66" s="16">
        <f>1/(1+Inputs!$D$20)^A66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IF(A67&lt;=Inputs!$D$12,Inputs!$D$11/Inputs!$D$12,0)</f>
        <v/>
      </c>
      <c r="C67" s="15">
        <f>IF(A67=Inputs!$D$12,Inputs!$D$24,0)</f>
        <v/>
      </c>
      <c r="D67" s="15">
        <f>IF(AND(A67&gt;(Inputs!$D$12+Inputs!$D$13),A67&lt;=(Inputs!$D$12+Inputs!$D$13)+Inputs!$D$18),Inputs!$D$19,0)</f>
        <v/>
      </c>
      <c r="E67" s="15">
        <f>IF(AND(A67&gt;(Inputs!$D$12+Inputs!$D$13),A67&lt;=(Inputs!$D$12+Inputs!$D$13)+Inputs!$D$18),Inputs!$D$15*Inputs!$D$16,0)</f>
        <v/>
      </c>
      <c r="F67" s="15">
        <f>IF(AND(A67&gt;(Inputs!$D$12+Inputs!$D$13)+Inputs!$D$14,A67&lt;=(Inputs!$D$12+Inputs!$D$13)+Inputs!$D$14+Inputs!$D$18),Inputs!$D$15*Inputs!$D$16*Inputs!$D$17,0)</f>
        <v/>
      </c>
      <c r="G67" s="15">
        <f>F67*1000*Inputs!$D$7/1e6</f>
        <v/>
      </c>
      <c r="H67" s="15">
        <f>G67-B67-C67-D67</f>
        <v/>
      </c>
      <c r="I67" s="16">
        <f>1/(1+Inputs!$D$20)^A67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IF(A68&lt;=Inputs!$D$12,Inputs!$D$11/Inputs!$D$12,0)</f>
        <v/>
      </c>
      <c r="C68" s="15">
        <f>IF(A68=Inputs!$D$12,Inputs!$D$24,0)</f>
        <v/>
      </c>
      <c r="D68" s="15">
        <f>IF(AND(A68&gt;(Inputs!$D$12+Inputs!$D$13),A68&lt;=(Inputs!$D$12+Inputs!$D$13)+Inputs!$D$18),Inputs!$D$19,0)</f>
        <v/>
      </c>
      <c r="E68" s="15">
        <f>IF(AND(A68&gt;(Inputs!$D$12+Inputs!$D$13),A68&lt;=(Inputs!$D$12+Inputs!$D$13)+Inputs!$D$18),Inputs!$D$15*Inputs!$D$16,0)</f>
        <v/>
      </c>
      <c r="F68" s="15">
        <f>IF(AND(A68&gt;(Inputs!$D$12+Inputs!$D$13)+Inputs!$D$14,A68&lt;=(Inputs!$D$12+Inputs!$D$13)+Inputs!$D$14+Inputs!$D$18),Inputs!$D$15*Inputs!$D$16*Inputs!$D$17,0)</f>
        <v/>
      </c>
      <c r="G68" s="15">
        <f>F68*1000*Inputs!$D$7/1e6</f>
        <v/>
      </c>
      <c r="H68" s="15">
        <f>G68-B68-C68-D68</f>
        <v/>
      </c>
      <c r="I68" s="16">
        <f>1/(1+Inputs!$D$20)^A68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IF(A69&lt;=Inputs!$D$12,Inputs!$D$11/Inputs!$D$12,0)</f>
        <v/>
      </c>
      <c r="C69" s="15">
        <f>IF(A69=Inputs!$D$12,Inputs!$D$24,0)</f>
        <v/>
      </c>
      <c r="D69" s="15">
        <f>IF(AND(A69&gt;(Inputs!$D$12+Inputs!$D$13),A69&lt;=(Inputs!$D$12+Inputs!$D$13)+Inputs!$D$18),Inputs!$D$19,0)</f>
        <v/>
      </c>
      <c r="E69" s="15">
        <f>IF(AND(A69&gt;(Inputs!$D$12+Inputs!$D$13),A69&lt;=(Inputs!$D$12+Inputs!$D$13)+Inputs!$D$18),Inputs!$D$15*Inputs!$D$16,0)</f>
        <v/>
      </c>
      <c r="F69" s="15">
        <f>IF(AND(A69&gt;(Inputs!$D$12+Inputs!$D$13)+Inputs!$D$14,A69&lt;=(Inputs!$D$12+Inputs!$D$13)+Inputs!$D$14+Inputs!$D$18),Inputs!$D$15*Inputs!$D$16*Inputs!$D$17,0)</f>
        <v/>
      </c>
      <c r="G69" s="15">
        <f>F69*1000*Inputs!$D$7/1e6</f>
        <v/>
      </c>
      <c r="H69" s="15">
        <f>G69-B69-C69-D69</f>
        <v/>
      </c>
      <c r="I69" s="16">
        <f>1/(1+Inputs!$D$20)^A69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IF(A70&lt;=Inputs!$D$12,Inputs!$D$11/Inputs!$D$12,0)</f>
        <v/>
      </c>
      <c r="C70" s="15">
        <f>IF(A70=Inputs!$D$12,Inputs!$D$24,0)</f>
        <v/>
      </c>
      <c r="D70" s="15">
        <f>IF(AND(A70&gt;(Inputs!$D$12+Inputs!$D$13),A70&lt;=(Inputs!$D$12+Inputs!$D$13)+Inputs!$D$18),Inputs!$D$19,0)</f>
        <v/>
      </c>
      <c r="E70" s="15">
        <f>IF(AND(A70&gt;(Inputs!$D$12+Inputs!$D$13),A70&lt;=(Inputs!$D$12+Inputs!$D$13)+Inputs!$D$18),Inputs!$D$15*Inputs!$D$16,0)</f>
        <v/>
      </c>
      <c r="F70" s="15">
        <f>IF(AND(A70&gt;(Inputs!$D$12+Inputs!$D$13)+Inputs!$D$14,A70&lt;=(Inputs!$D$12+Inputs!$D$13)+Inputs!$D$14+Inputs!$D$18),Inputs!$D$15*Inputs!$D$16*Inputs!$D$17,0)</f>
        <v/>
      </c>
      <c r="G70" s="15">
        <f>F70*1000*Inputs!$D$7/1e6</f>
        <v/>
      </c>
      <c r="H70" s="15">
        <f>G70-B70-C70-D70</f>
        <v/>
      </c>
      <c r="I70" s="16">
        <f>1/(1+Inputs!$D$20)^A70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IF(A71&lt;=Inputs!$D$12,Inputs!$D$11/Inputs!$D$12,0)</f>
        <v/>
      </c>
      <c r="C71" s="15">
        <f>IF(A71=Inputs!$D$12,Inputs!$D$24,0)</f>
        <v/>
      </c>
      <c r="D71" s="15">
        <f>IF(AND(A71&gt;(Inputs!$D$12+Inputs!$D$13),A71&lt;=(Inputs!$D$12+Inputs!$D$13)+Inputs!$D$18),Inputs!$D$19,0)</f>
        <v/>
      </c>
      <c r="E71" s="15">
        <f>IF(AND(A71&gt;(Inputs!$D$12+Inputs!$D$13),A71&lt;=(Inputs!$D$12+Inputs!$D$13)+Inputs!$D$18),Inputs!$D$15*Inputs!$D$16,0)</f>
        <v/>
      </c>
      <c r="F71" s="15">
        <f>IF(AND(A71&gt;(Inputs!$D$12+Inputs!$D$13)+Inputs!$D$14,A71&lt;=(Inputs!$D$12+Inputs!$D$13)+Inputs!$D$14+Inputs!$D$18),Inputs!$D$15*Inputs!$D$16*Inputs!$D$17,0)</f>
        <v/>
      </c>
      <c r="G71" s="15">
        <f>F71*1000*Inputs!$D$7/1e6</f>
        <v/>
      </c>
      <c r="H71" s="15">
        <f>G71-B71-C71-D71</f>
        <v/>
      </c>
      <c r="I71" s="16">
        <f>1/(1+Inputs!$D$20)^A71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IF(A72&lt;=Inputs!$D$12,Inputs!$D$11/Inputs!$D$12,0)</f>
        <v/>
      </c>
      <c r="C72" s="15">
        <f>IF(A72=Inputs!$D$12,Inputs!$D$24,0)</f>
        <v/>
      </c>
      <c r="D72" s="15">
        <f>IF(AND(A72&gt;(Inputs!$D$12+Inputs!$D$13),A72&lt;=(Inputs!$D$12+Inputs!$D$13)+Inputs!$D$18),Inputs!$D$19,0)</f>
        <v/>
      </c>
      <c r="E72" s="15">
        <f>IF(AND(A72&gt;(Inputs!$D$12+Inputs!$D$13),A72&lt;=(Inputs!$D$12+Inputs!$D$13)+Inputs!$D$18),Inputs!$D$15*Inputs!$D$16,0)</f>
        <v/>
      </c>
      <c r="F72" s="15">
        <f>IF(AND(A72&gt;(Inputs!$D$12+Inputs!$D$13)+Inputs!$D$14,A72&lt;=(Inputs!$D$12+Inputs!$D$13)+Inputs!$D$14+Inputs!$D$18),Inputs!$D$15*Inputs!$D$16*Inputs!$D$17,0)</f>
        <v/>
      </c>
      <c r="G72" s="15">
        <f>F72*1000*Inputs!$D$7/1e6</f>
        <v/>
      </c>
      <c r="H72" s="15">
        <f>G72-B72-C72-D72</f>
        <v/>
      </c>
      <c r="I72" s="16">
        <f>1/(1+Inputs!$D$20)^A72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IF(A73&lt;=Inputs!$D$12,Inputs!$D$11/Inputs!$D$12,0)</f>
        <v/>
      </c>
      <c r="C73" s="15">
        <f>IF(A73=Inputs!$D$12,Inputs!$D$24,0)</f>
        <v/>
      </c>
      <c r="D73" s="15">
        <f>IF(AND(A73&gt;(Inputs!$D$12+Inputs!$D$13),A73&lt;=(Inputs!$D$12+Inputs!$D$13)+Inputs!$D$18),Inputs!$D$19,0)</f>
        <v/>
      </c>
      <c r="E73" s="15">
        <f>IF(AND(A73&gt;(Inputs!$D$12+Inputs!$D$13),A73&lt;=(Inputs!$D$12+Inputs!$D$13)+Inputs!$D$18),Inputs!$D$15*Inputs!$D$16,0)</f>
        <v/>
      </c>
      <c r="F73" s="15">
        <f>IF(AND(A73&gt;(Inputs!$D$12+Inputs!$D$13)+Inputs!$D$14,A73&lt;=(Inputs!$D$12+Inputs!$D$13)+Inputs!$D$14+Inputs!$D$18),Inputs!$D$15*Inputs!$D$16*Inputs!$D$17,0)</f>
        <v/>
      </c>
      <c r="G73" s="15">
        <f>F73*1000*Inputs!$D$7/1e6</f>
        <v/>
      </c>
      <c r="H73" s="15">
        <f>G73-B73-C73-D73</f>
        <v/>
      </c>
      <c r="I73" s="16">
        <f>1/(1+Inputs!$D$20)^A73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IF(A74&lt;=Inputs!$D$12,Inputs!$D$11/Inputs!$D$12,0)</f>
        <v/>
      </c>
      <c r="C74" s="15">
        <f>IF(A74=Inputs!$D$12,Inputs!$D$24,0)</f>
        <v/>
      </c>
      <c r="D74" s="15">
        <f>IF(AND(A74&gt;(Inputs!$D$12+Inputs!$D$13),A74&lt;=(Inputs!$D$12+Inputs!$D$13)+Inputs!$D$18),Inputs!$D$19,0)</f>
        <v/>
      </c>
      <c r="E74" s="15">
        <f>IF(AND(A74&gt;(Inputs!$D$12+Inputs!$D$13),A74&lt;=(Inputs!$D$12+Inputs!$D$13)+Inputs!$D$18),Inputs!$D$15*Inputs!$D$16,0)</f>
        <v/>
      </c>
      <c r="F74" s="15">
        <f>IF(AND(A74&gt;(Inputs!$D$12+Inputs!$D$13)+Inputs!$D$14,A74&lt;=(Inputs!$D$12+Inputs!$D$13)+Inputs!$D$14+Inputs!$D$18),Inputs!$D$15*Inputs!$D$16*Inputs!$D$17,0)</f>
        <v/>
      </c>
      <c r="G74" s="15">
        <f>F74*1000*Inputs!$D$7/1e6</f>
        <v/>
      </c>
      <c r="H74" s="15">
        <f>G74-B74-C74-D74</f>
        <v/>
      </c>
      <c r="I74" s="16">
        <f>1/(1+Inputs!$D$20)^A74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IF(A75&lt;=Inputs!$D$12,Inputs!$D$11/Inputs!$D$12,0)</f>
        <v/>
      </c>
      <c r="C75" s="15">
        <f>IF(A75=Inputs!$D$12,Inputs!$D$24,0)</f>
        <v/>
      </c>
      <c r="D75" s="15">
        <f>IF(AND(A75&gt;(Inputs!$D$12+Inputs!$D$13),A75&lt;=(Inputs!$D$12+Inputs!$D$13)+Inputs!$D$18),Inputs!$D$19,0)</f>
        <v/>
      </c>
      <c r="E75" s="15">
        <f>IF(AND(A75&gt;(Inputs!$D$12+Inputs!$D$13),A75&lt;=(Inputs!$D$12+Inputs!$D$13)+Inputs!$D$18),Inputs!$D$15*Inputs!$D$16,0)</f>
        <v/>
      </c>
      <c r="F75" s="15">
        <f>IF(AND(A75&gt;(Inputs!$D$12+Inputs!$D$13)+Inputs!$D$14,A75&lt;=(Inputs!$D$12+Inputs!$D$13)+Inputs!$D$14+Inputs!$D$18),Inputs!$D$15*Inputs!$D$16*Inputs!$D$17,0)</f>
        <v/>
      </c>
      <c r="G75" s="15">
        <f>F75*1000*Inputs!$D$7/1e6</f>
        <v/>
      </c>
      <c r="H75" s="15">
        <f>G75-B75-C75-D75</f>
        <v/>
      </c>
      <c r="I75" s="16">
        <f>1/(1+Inputs!$D$20)^A75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IF(A76&lt;=Inputs!$D$12,Inputs!$D$11/Inputs!$D$12,0)</f>
        <v/>
      </c>
      <c r="C76" s="15">
        <f>IF(A76=Inputs!$D$12,Inputs!$D$24,0)</f>
        <v/>
      </c>
      <c r="D76" s="15">
        <f>IF(AND(A76&gt;(Inputs!$D$12+Inputs!$D$13),A76&lt;=(Inputs!$D$12+Inputs!$D$13)+Inputs!$D$18),Inputs!$D$19,0)</f>
        <v/>
      </c>
      <c r="E76" s="15">
        <f>IF(AND(A76&gt;(Inputs!$D$12+Inputs!$D$13),A76&lt;=(Inputs!$D$12+Inputs!$D$13)+Inputs!$D$18),Inputs!$D$15*Inputs!$D$16,0)</f>
        <v/>
      </c>
      <c r="F76" s="15">
        <f>IF(AND(A76&gt;(Inputs!$D$12+Inputs!$D$13)+Inputs!$D$14,A76&lt;=(Inputs!$D$12+Inputs!$D$13)+Inputs!$D$14+Inputs!$D$18),Inputs!$D$15*Inputs!$D$16*Inputs!$D$17,0)</f>
        <v/>
      </c>
      <c r="G76" s="15">
        <f>F76*1000*Inputs!$D$7/1e6</f>
        <v/>
      </c>
      <c r="H76" s="15">
        <f>G76-B76-C76-D76</f>
        <v/>
      </c>
      <c r="I76" s="16">
        <f>1/(1+Inputs!$D$20)^A76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IF(A77&lt;=Inputs!$D$12,Inputs!$D$11/Inputs!$D$12,0)</f>
        <v/>
      </c>
      <c r="C77" s="15">
        <f>IF(A77=Inputs!$D$12,Inputs!$D$24,0)</f>
        <v/>
      </c>
      <c r="D77" s="15">
        <f>IF(AND(A77&gt;(Inputs!$D$12+Inputs!$D$13),A77&lt;=(Inputs!$D$12+Inputs!$D$13)+Inputs!$D$18),Inputs!$D$19,0)</f>
        <v/>
      </c>
      <c r="E77" s="15">
        <f>IF(AND(A77&gt;(Inputs!$D$12+Inputs!$D$13),A77&lt;=(Inputs!$D$12+Inputs!$D$13)+Inputs!$D$18),Inputs!$D$15*Inputs!$D$16,0)</f>
        <v/>
      </c>
      <c r="F77" s="15">
        <f>IF(AND(A77&gt;(Inputs!$D$12+Inputs!$D$13)+Inputs!$D$14,A77&lt;=(Inputs!$D$12+Inputs!$D$13)+Inputs!$D$14+Inputs!$D$18),Inputs!$D$15*Inputs!$D$16*Inputs!$D$17,0)</f>
        <v/>
      </c>
      <c r="G77" s="15">
        <f>F77*1000*Inputs!$D$7/1e6</f>
        <v/>
      </c>
      <c r="H77" s="15">
        <f>G77-B77-C77-D77</f>
        <v/>
      </c>
      <c r="I77" s="16">
        <f>1/(1+Inputs!$D$20)^A77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IF(A78&lt;=Inputs!$D$12,Inputs!$D$11/Inputs!$D$12,0)</f>
        <v/>
      </c>
      <c r="C78" s="15">
        <f>IF(A78=Inputs!$D$12,Inputs!$D$24,0)</f>
        <v/>
      </c>
      <c r="D78" s="15">
        <f>IF(AND(A78&gt;(Inputs!$D$12+Inputs!$D$13),A78&lt;=(Inputs!$D$12+Inputs!$D$13)+Inputs!$D$18),Inputs!$D$19,0)</f>
        <v/>
      </c>
      <c r="E78" s="15">
        <f>IF(AND(A78&gt;(Inputs!$D$12+Inputs!$D$13),A78&lt;=(Inputs!$D$12+Inputs!$D$13)+Inputs!$D$18),Inputs!$D$15*Inputs!$D$16,0)</f>
        <v/>
      </c>
      <c r="F78" s="15">
        <f>IF(AND(A78&gt;(Inputs!$D$12+Inputs!$D$13)+Inputs!$D$14,A78&lt;=(Inputs!$D$12+Inputs!$D$13)+Inputs!$D$14+Inputs!$D$18),Inputs!$D$15*Inputs!$D$16*Inputs!$D$17,0)</f>
        <v/>
      </c>
      <c r="G78" s="15">
        <f>F78*1000*Inputs!$D$7/1e6</f>
        <v/>
      </c>
      <c r="H78" s="15">
        <f>G78-B78-C78-D78</f>
        <v/>
      </c>
      <c r="I78" s="16">
        <f>1/(1+Inputs!$D$20)^A78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IF(A79&lt;=Inputs!$D$12,Inputs!$D$11/Inputs!$D$12,0)</f>
        <v/>
      </c>
      <c r="C79" s="15">
        <f>IF(A79=Inputs!$D$12,Inputs!$D$24,0)</f>
        <v/>
      </c>
      <c r="D79" s="15">
        <f>IF(AND(A79&gt;(Inputs!$D$12+Inputs!$D$13),A79&lt;=(Inputs!$D$12+Inputs!$D$13)+Inputs!$D$18),Inputs!$D$19,0)</f>
        <v/>
      </c>
      <c r="E79" s="15">
        <f>IF(AND(A79&gt;(Inputs!$D$12+Inputs!$D$13),A79&lt;=(Inputs!$D$12+Inputs!$D$13)+Inputs!$D$18),Inputs!$D$15*Inputs!$D$16,0)</f>
        <v/>
      </c>
      <c r="F79" s="15">
        <f>IF(AND(A79&gt;(Inputs!$D$12+Inputs!$D$13)+Inputs!$D$14,A79&lt;=(Inputs!$D$12+Inputs!$D$13)+Inputs!$D$14+Inputs!$D$18),Inputs!$D$15*Inputs!$D$16*Inputs!$D$17,0)</f>
        <v/>
      </c>
      <c r="G79" s="15">
        <f>F79*1000*Inputs!$D$7/1e6</f>
        <v/>
      </c>
      <c r="H79" s="15">
        <f>G79-B79-C79-D79</f>
        <v/>
      </c>
      <c r="I79" s="16">
        <f>1/(1+Inputs!$D$20)^A79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IF(A80&lt;=Inputs!$D$12,Inputs!$D$11/Inputs!$D$12,0)</f>
        <v/>
      </c>
      <c r="C80" s="15">
        <f>IF(A80=Inputs!$D$12,Inputs!$D$24,0)</f>
        <v/>
      </c>
      <c r="D80" s="15">
        <f>IF(AND(A80&gt;(Inputs!$D$12+Inputs!$D$13),A80&lt;=(Inputs!$D$12+Inputs!$D$13)+Inputs!$D$18),Inputs!$D$19,0)</f>
        <v/>
      </c>
      <c r="E80" s="15">
        <f>IF(AND(A80&gt;(Inputs!$D$12+Inputs!$D$13),A80&lt;=(Inputs!$D$12+Inputs!$D$13)+Inputs!$D$18),Inputs!$D$15*Inputs!$D$16,0)</f>
        <v/>
      </c>
      <c r="F80" s="15">
        <f>IF(AND(A80&gt;(Inputs!$D$12+Inputs!$D$13)+Inputs!$D$14,A80&lt;=(Inputs!$D$12+Inputs!$D$13)+Inputs!$D$14+Inputs!$D$18),Inputs!$D$15*Inputs!$D$16*Inputs!$D$17,0)</f>
        <v/>
      </c>
      <c r="G80" s="15">
        <f>F80*1000*Inputs!$D$7/1e6</f>
        <v/>
      </c>
      <c r="H80" s="15">
        <f>G80-B80-C80-D80</f>
        <v/>
      </c>
      <c r="I80" s="16">
        <f>1/(1+Inputs!$D$20)^A80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IF(A81&lt;=Inputs!$D$12,Inputs!$D$11/Inputs!$D$12,0)</f>
        <v/>
      </c>
      <c r="C81" s="15">
        <f>IF(A81=Inputs!$D$12,Inputs!$D$24,0)</f>
        <v/>
      </c>
      <c r="D81" s="15">
        <f>IF(AND(A81&gt;(Inputs!$D$12+Inputs!$D$13),A81&lt;=(Inputs!$D$12+Inputs!$D$13)+Inputs!$D$18),Inputs!$D$19,0)</f>
        <v/>
      </c>
      <c r="E81" s="15">
        <f>IF(AND(A81&gt;(Inputs!$D$12+Inputs!$D$13),A81&lt;=(Inputs!$D$12+Inputs!$D$13)+Inputs!$D$18),Inputs!$D$15*Inputs!$D$16,0)</f>
        <v/>
      </c>
      <c r="F81" s="15">
        <f>IF(AND(A81&gt;(Inputs!$D$12+Inputs!$D$13)+Inputs!$D$14,A81&lt;=(Inputs!$D$12+Inputs!$D$13)+Inputs!$D$14+Inputs!$D$18),Inputs!$D$15*Inputs!$D$16*Inputs!$D$17,0)</f>
        <v/>
      </c>
      <c r="G81" s="15">
        <f>F81*1000*Inputs!$D$7/1e6</f>
        <v/>
      </c>
      <c r="H81" s="15">
        <f>G81-B81-C81-D81</f>
        <v/>
      </c>
      <c r="I81" s="16">
        <f>1/(1+Inputs!$D$20)^A81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IF(A82&lt;=Inputs!$D$12,Inputs!$D$11/Inputs!$D$12,0)</f>
        <v/>
      </c>
      <c r="C82" s="15">
        <f>IF(A82=Inputs!$D$12,Inputs!$D$24,0)</f>
        <v/>
      </c>
      <c r="D82" s="15">
        <f>IF(AND(A82&gt;(Inputs!$D$12+Inputs!$D$13),A82&lt;=(Inputs!$D$12+Inputs!$D$13)+Inputs!$D$18),Inputs!$D$19,0)</f>
        <v/>
      </c>
      <c r="E82" s="15">
        <f>IF(AND(A82&gt;(Inputs!$D$12+Inputs!$D$13),A82&lt;=(Inputs!$D$12+Inputs!$D$13)+Inputs!$D$18),Inputs!$D$15*Inputs!$D$16,0)</f>
        <v/>
      </c>
      <c r="F82" s="15">
        <f>IF(AND(A82&gt;(Inputs!$D$12+Inputs!$D$13)+Inputs!$D$14,A82&lt;=(Inputs!$D$12+Inputs!$D$13)+Inputs!$D$14+Inputs!$D$18),Inputs!$D$15*Inputs!$D$16*Inputs!$D$17,0)</f>
        <v/>
      </c>
      <c r="G82" s="15">
        <f>F82*1000*Inputs!$D$7/1e6</f>
        <v/>
      </c>
      <c r="H82" s="15">
        <f>G82-B82-C82-D82</f>
        <v/>
      </c>
      <c r="I82" s="16">
        <f>1/(1+Inputs!$D$20)^A82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IF(A83&lt;=Inputs!$D$12,Inputs!$D$11/Inputs!$D$12,0)</f>
        <v/>
      </c>
      <c r="C83" s="15">
        <f>IF(A83=Inputs!$D$12,Inputs!$D$24,0)</f>
        <v/>
      </c>
      <c r="D83" s="15">
        <f>IF(AND(A83&gt;(Inputs!$D$12+Inputs!$D$13),A83&lt;=(Inputs!$D$12+Inputs!$D$13)+Inputs!$D$18),Inputs!$D$19,0)</f>
        <v/>
      </c>
      <c r="E83" s="15">
        <f>IF(AND(A83&gt;(Inputs!$D$12+Inputs!$D$13),A83&lt;=(Inputs!$D$12+Inputs!$D$13)+Inputs!$D$18),Inputs!$D$15*Inputs!$D$16,0)</f>
        <v/>
      </c>
      <c r="F83" s="15">
        <f>IF(AND(A83&gt;(Inputs!$D$12+Inputs!$D$13)+Inputs!$D$14,A83&lt;=(Inputs!$D$12+Inputs!$D$13)+Inputs!$D$14+Inputs!$D$18),Inputs!$D$15*Inputs!$D$16*Inputs!$D$17,0)</f>
        <v/>
      </c>
      <c r="G83" s="15">
        <f>F83*1000*Inputs!$D$7/1e6</f>
        <v/>
      </c>
      <c r="H83" s="15">
        <f>G83-B83-C83-D83</f>
        <v/>
      </c>
      <c r="I83" s="16">
        <f>1/(1+Inputs!$D$20)^A83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IF(A84&lt;=Inputs!$D$12,Inputs!$D$11/Inputs!$D$12,0)</f>
        <v/>
      </c>
      <c r="C84" s="15">
        <f>IF(A84=Inputs!$D$12,Inputs!$D$24,0)</f>
        <v/>
      </c>
      <c r="D84" s="15">
        <f>IF(AND(A84&gt;(Inputs!$D$12+Inputs!$D$13),A84&lt;=(Inputs!$D$12+Inputs!$D$13)+Inputs!$D$18),Inputs!$D$19,0)</f>
        <v/>
      </c>
      <c r="E84" s="15">
        <f>IF(AND(A84&gt;(Inputs!$D$12+Inputs!$D$13),A84&lt;=(Inputs!$D$12+Inputs!$D$13)+Inputs!$D$18),Inputs!$D$15*Inputs!$D$16,0)</f>
        <v/>
      </c>
      <c r="F84" s="15">
        <f>IF(AND(A84&gt;(Inputs!$D$12+Inputs!$D$13)+Inputs!$D$14,A84&lt;=(Inputs!$D$12+Inputs!$D$13)+Inputs!$D$14+Inputs!$D$18),Inputs!$D$15*Inputs!$D$16*Inputs!$D$17,0)</f>
        <v/>
      </c>
      <c r="G84" s="15">
        <f>F84*1000*Inputs!$D$7/1e6</f>
        <v/>
      </c>
      <c r="H84" s="15">
        <f>G84-B84-C84-D84</f>
        <v/>
      </c>
      <c r="I84" s="16">
        <f>1/(1+Inputs!$D$20)^A84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IF(A85&lt;=Inputs!$D$12,Inputs!$D$11/Inputs!$D$12,0)</f>
        <v/>
      </c>
      <c r="C85" s="15">
        <f>IF(A85=Inputs!$D$12,Inputs!$D$24,0)</f>
        <v/>
      </c>
      <c r="D85" s="15">
        <f>IF(AND(A85&gt;(Inputs!$D$12+Inputs!$D$13),A85&lt;=(Inputs!$D$12+Inputs!$D$13)+Inputs!$D$18),Inputs!$D$19,0)</f>
        <v/>
      </c>
      <c r="E85" s="15">
        <f>IF(AND(A85&gt;(Inputs!$D$12+Inputs!$D$13),A85&lt;=(Inputs!$D$12+Inputs!$D$13)+Inputs!$D$18),Inputs!$D$15*Inputs!$D$16,0)</f>
        <v/>
      </c>
      <c r="F85" s="15">
        <f>IF(AND(A85&gt;(Inputs!$D$12+Inputs!$D$13)+Inputs!$D$14,A85&lt;=(Inputs!$D$12+Inputs!$D$13)+Inputs!$D$14+Inputs!$D$18),Inputs!$D$15*Inputs!$D$16*Inputs!$D$17,0)</f>
        <v/>
      </c>
      <c r="G85" s="15">
        <f>F85*1000*Inputs!$D$7/1e6</f>
        <v/>
      </c>
      <c r="H85" s="15">
        <f>G85-B85-C85-D85</f>
        <v/>
      </c>
      <c r="I85" s="16">
        <f>1/(1+Inputs!$D$20)^A85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IF(A86&lt;=Inputs!$D$12,Inputs!$D$11/Inputs!$D$12,0)</f>
        <v/>
      </c>
      <c r="C86" s="15">
        <f>IF(A86=Inputs!$D$12,Inputs!$D$24,0)</f>
        <v/>
      </c>
      <c r="D86" s="15">
        <f>IF(AND(A86&gt;(Inputs!$D$12+Inputs!$D$13),A86&lt;=(Inputs!$D$12+Inputs!$D$13)+Inputs!$D$18),Inputs!$D$19,0)</f>
        <v/>
      </c>
      <c r="E86" s="15">
        <f>IF(AND(A86&gt;(Inputs!$D$12+Inputs!$D$13),A86&lt;=(Inputs!$D$12+Inputs!$D$13)+Inputs!$D$18),Inputs!$D$15*Inputs!$D$16,0)</f>
        <v/>
      </c>
      <c r="F86" s="15">
        <f>IF(AND(A86&gt;(Inputs!$D$12+Inputs!$D$13)+Inputs!$D$14,A86&lt;=(Inputs!$D$12+Inputs!$D$13)+Inputs!$D$14+Inputs!$D$18),Inputs!$D$15*Inputs!$D$16*Inputs!$D$17,0)</f>
        <v/>
      </c>
      <c r="G86" s="15">
        <f>F86*1000*Inputs!$D$7/1e6</f>
        <v/>
      </c>
      <c r="H86" s="15">
        <f>G86-B86-C86-D86</f>
        <v/>
      </c>
      <c r="I86" s="16">
        <f>1/(1+Inputs!$D$20)^A86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IF(A87&lt;=Inputs!$D$12,Inputs!$D$11/Inputs!$D$12,0)</f>
        <v/>
      </c>
      <c r="C87" s="15">
        <f>IF(A87=Inputs!$D$12,Inputs!$D$24,0)</f>
        <v/>
      </c>
      <c r="D87" s="15">
        <f>IF(AND(A87&gt;(Inputs!$D$12+Inputs!$D$13),A87&lt;=(Inputs!$D$12+Inputs!$D$13)+Inputs!$D$18),Inputs!$D$19,0)</f>
        <v/>
      </c>
      <c r="E87" s="15">
        <f>IF(AND(A87&gt;(Inputs!$D$12+Inputs!$D$13),A87&lt;=(Inputs!$D$12+Inputs!$D$13)+Inputs!$D$18),Inputs!$D$15*Inputs!$D$16,0)</f>
        <v/>
      </c>
      <c r="F87" s="15">
        <f>IF(AND(A87&gt;(Inputs!$D$12+Inputs!$D$13)+Inputs!$D$14,A87&lt;=(Inputs!$D$12+Inputs!$D$13)+Inputs!$D$14+Inputs!$D$18),Inputs!$D$15*Inputs!$D$16*Inputs!$D$17,0)</f>
        <v/>
      </c>
      <c r="G87" s="15">
        <f>F87*1000*Inputs!$D$7/1e6</f>
        <v/>
      </c>
      <c r="H87" s="15">
        <f>G87-B87-C87-D87</f>
        <v/>
      </c>
      <c r="I87" s="16">
        <f>1/(1+Inputs!$D$20)^A87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IF(A88&lt;=Inputs!$D$12,Inputs!$D$11/Inputs!$D$12,0)</f>
        <v/>
      </c>
      <c r="C88" s="15">
        <f>IF(A88=Inputs!$D$12,Inputs!$D$24,0)</f>
        <v/>
      </c>
      <c r="D88" s="15">
        <f>IF(AND(A88&gt;(Inputs!$D$12+Inputs!$D$13),A88&lt;=(Inputs!$D$12+Inputs!$D$13)+Inputs!$D$18),Inputs!$D$19,0)</f>
        <v/>
      </c>
      <c r="E88" s="15">
        <f>IF(AND(A88&gt;(Inputs!$D$12+Inputs!$D$13),A88&lt;=(Inputs!$D$12+Inputs!$D$13)+Inputs!$D$18),Inputs!$D$15*Inputs!$D$16,0)</f>
        <v/>
      </c>
      <c r="F88" s="15">
        <f>IF(AND(A88&gt;(Inputs!$D$12+Inputs!$D$13)+Inputs!$D$14,A88&lt;=(Inputs!$D$12+Inputs!$D$13)+Inputs!$D$14+Inputs!$D$18),Inputs!$D$15*Inputs!$D$16*Inputs!$D$17,0)</f>
        <v/>
      </c>
      <c r="G88" s="15">
        <f>F88*1000*Inputs!$D$7/1e6</f>
        <v/>
      </c>
      <c r="H88" s="15">
        <f>G88-B88-C88-D88</f>
        <v/>
      </c>
      <c r="I88" s="16">
        <f>1/(1+Inputs!$D$20)^A88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IF(A89&lt;=Inputs!$D$12,Inputs!$D$11/Inputs!$D$12,0)</f>
        <v/>
      </c>
      <c r="C89" s="15">
        <f>IF(A89=Inputs!$D$12,Inputs!$D$24,0)</f>
        <v/>
      </c>
      <c r="D89" s="15">
        <f>IF(AND(A89&gt;(Inputs!$D$12+Inputs!$D$13),A89&lt;=(Inputs!$D$12+Inputs!$D$13)+Inputs!$D$18),Inputs!$D$19,0)</f>
        <v/>
      </c>
      <c r="E89" s="15">
        <f>IF(AND(A89&gt;(Inputs!$D$12+Inputs!$D$13),A89&lt;=(Inputs!$D$12+Inputs!$D$13)+Inputs!$D$18),Inputs!$D$15*Inputs!$D$16,0)</f>
        <v/>
      </c>
      <c r="F89" s="15">
        <f>IF(AND(A89&gt;(Inputs!$D$12+Inputs!$D$13)+Inputs!$D$14,A89&lt;=(Inputs!$D$12+Inputs!$D$13)+Inputs!$D$14+Inputs!$D$18),Inputs!$D$15*Inputs!$D$16*Inputs!$D$17,0)</f>
        <v/>
      </c>
      <c r="G89" s="15">
        <f>F89*1000*Inputs!$D$7/1e6</f>
        <v/>
      </c>
      <c r="H89" s="15">
        <f>G89-B89-C89-D89</f>
        <v/>
      </c>
      <c r="I89" s="16">
        <f>1/(1+Inputs!$D$20)^A89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IF(A90&lt;=Inputs!$D$12,Inputs!$D$11/Inputs!$D$12,0)</f>
        <v/>
      </c>
      <c r="C90" s="15">
        <f>IF(A90=Inputs!$D$12,Inputs!$D$24,0)</f>
        <v/>
      </c>
      <c r="D90" s="15">
        <f>IF(AND(A90&gt;(Inputs!$D$12+Inputs!$D$13),A90&lt;=(Inputs!$D$12+Inputs!$D$13)+Inputs!$D$18),Inputs!$D$19,0)</f>
        <v/>
      </c>
      <c r="E90" s="15">
        <f>IF(AND(A90&gt;(Inputs!$D$12+Inputs!$D$13),A90&lt;=(Inputs!$D$12+Inputs!$D$13)+Inputs!$D$18),Inputs!$D$15*Inputs!$D$16,0)</f>
        <v/>
      </c>
      <c r="F90" s="15">
        <f>IF(AND(A90&gt;(Inputs!$D$12+Inputs!$D$13)+Inputs!$D$14,A90&lt;=(Inputs!$D$12+Inputs!$D$13)+Inputs!$D$14+Inputs!$D$18),Inputs!$D$15*Inputs!$D$16*Inputs!$D$17,0)</f>
        <v/>
      </c>
      <c r="G90" s="15">
        <f>F90*1000*Inputs!$D$7/1e6</f>
        <v/>
      </c>
      <c r="H90" s="15">
        <f>G90-B90-C90-D90</f>
        <v/>
      </c>
      <c r="I90" s="16">
        <f>1/(1+Inputs!$D$20)^A90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IF(A91&lt;=Inputs!$D$12,Inputs!$D$11/Inputs!$D$12,0)</f>
        <v/>
      </c>
      <c r="C91" s="15">
        <f>IF(A91=Inputs!$D$12,Inputs!$D$24,0)</f>
        <v/>
      </c>
      <c r="D91" s="15">
        <f>IF(AND(A91&gt;(Inputs!$D$12+Inputs!$D$13),A91&lt;=(Inputs!$D$12+Inputs!$D$13)+Inputs!$D$18),Inputs!$D$19,0)</f>
        <v/>
      </c>
      <c r="E91" s="15">
        <f>IF(AND(A91&gt;(Inputs!$D$12+Inputs!$D$13),A91&lt;=(Inputs!$D$12+Inputs!$D$13)+Inputs!$D$18),Inputs!$D$15*Inputs!$D$16,0)</f>
        <v/>
      </c>
      <c r="F91" s="15">
        <f>IF(AND(A91&gt;(Inputs!$D$12+Inputs!$D$13)+Inputs!$D$14,A91&lt;=(Inputs!$D$12+Inputs!$D$13)+Inputs!$D$14+Inputs!$D$18),Inputs!$D$15*Inputs!$D$16*Inputs!$D$17,0)</f>
        <v/>
      </c>
      <c r="G91" s="15">
        <f>F91*1000*Inputs!$D$7/1e6</f>
        <v/>
      </c>
      <c r="H91" s="15">
        <f>G91-B91-C91-D91</f>
        <v/>
      </c>
      <c r="I91" s="16">
        <f>1/(1+Inputs!$D$20)^A91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IF(A92&lt;=Inputs!$D$12,Inputs!$D$11/Inputs!$D$12,0)</f>
        <v/>
      </c>
      <c r="C92" s="15">
        <f>IF(A92=Inputs!$D$12,Inputs!$D$24,0)</f>
        <v/>
      </c>
      <c r="D92" s="15">
        <f>IF(AND(A92&gt;(Inputs!$D$12+Inputs!$D$13),A92&lt;=(Inputs!$D$12+Inputs!$D$13)+Inputs!$D$18),Inputs!$D$19,0)</f>
        <v/>
      </c>
      <c r="E92" s="15">
        <f>IF(AND(A92&gt;(Inputs!$D$12+Inputs!$D$13),A92&lt;=(Inputs!$D$12+Inputs!$D$13)+Inputs!$D$18),Inputs!$D$15*Inputs!$D$16,0)</f>
        <v/>
      </c>
      <c r="F92" s="15">
        <f>IF(AND(A92&gt;(Inputs!$D$12+Inputs!$D$13)+Inputs!$D$14,A92&lt;=(Inputs!$D$12+Inputs!$D$13)+Inputs!$D$14+Inputs!$D$18),Inputs!$D$15*Inputs!$D$16*Inputs!$D$17,0)</f>
        <v/>
      </c>
      <c r="G92" s="15">
        <f>F92*1000*Inputs!$D$7/1e6</f>
        <v/>
      </c>
      <c r="H92" s="15">
        <f>G92-B92-C92-D92</f>
        <v/>
      </c>
      <c r="I92" s="16">
        <f>1/(1+Inputs!$D$20)^A92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IF(A93&lt;=Inputs!$D$12,Inputs!$D$11/Inputs!$D$12,0)</f>
        <v/>
      </c>
      <c r="C93" s="15">
        <f>IF(A93=Inputs!$D$12,Inputs!$D$24,0)</f>
        <v/>
      </c>
      <c r="D93" s="15">
        <f>IF(AND(A93&gt;(Inputs!$D$12+Inputs!$D$13),A93&lt;=(Inputs!$D$12+Inputs!$D$13)+Inputs!$D$18),Inputs!$D$19,0)</f>
        <v/>
      </c>
      <c r="E93" s="15">
        <f>IF(AND(A93&gt;(Inputs!$D$12+Inputs!$D$13),A93&lt;=(Inputs!$D$12+Inputs!$D$13)+Inputs!$D$18),Inputs!$D$15*Inputs!$D$16,0)</f>
        <v/>
      </c>
      <c r="F93" s="15">
        <f>IF(AND(A93&gt;(Inputs!$D$12+Inputs!$D$13)+Inputs!$D$14,A93&lt;=(Inputs!$D$12+Inputs!$D$13)+Inputs!$D$14+Inputs!$D$18),Inputs!$D$15*Inputs!$D$16*Inputs!$D$17,0)</f>
        <v/>
      </c>
      <c r="G93" s="15">
        <f>F93*1000*Inputs!$D$7/1e6</f>
        <v/>
      </c>
      <c r="H93" s="15">
        <f>G93-B93-C93-D93</f>
        <v/>
      </c>
      <c r="I93" s="16">
        <f>1/(1+Inputs!$D$20)^A93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IF(A94&lt;=Inputs!$D$12,Inputs!$D$11/Inputs!$D$12,0)</f>
        <v/>
      </c>
      <c r="C94" s="15">
        <f>IF(A94=Inputs!$D$12,Inputs!$D$24,0)</f>
        <v/>
      </c>
      <c r="D94" s="15">
        <f>IF(AND(A94&gt;(Inputs!$D$12+Inputs!$D$13),A94&lt;=(Inputs!$D$12+Inputs!$D$13)+Inputs!$D$18),Inputs!$D$19,0)</f>
        <v/>
      </c>
      <c r="E94" s="15">
        <f>IF(AND(A94&gt;(Inputs!$D$12+Inputs!$D$13),A94&lt;=(Inputs!$D$12+Inputs!$D$13)+Inputs!$D$18),Inputs!$D$15*Inputs!$D$16,0)</f>
        <v/>
      </c>
      <c r="F94" s="15">
        <f>IF(AND(A94&gt;(Inputs!$D$12+Inputs!$D$13)+Inputs!$D$14,A94&lt;=(Inputs!$D$12+Inputs!$D$13)+Inputs!$D$14+Inputs!$D$18),Inputs!$D$15*Inputs!$D$16*Inputs!$D$17,0)</f>
        <v/>
      </c>
      <c r="G94" s="15">
        <f>F94*1000*Inputs!$D$7/1e6</f>
        <v/>
      </c>
      <c r="H94" s="15">
        <f>G94-B94-C94-D94</f>
        <v/>
      </c>
      <c r="I94" s="16">
        <f>1/(1+Inputs!$D$20)^A94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IF(A95&lt;=Inputs!$D$12,Inputs!$D$11/Inputs!$D$12,0)</f>
        <v/>
      </c>
      <c r="C95" s="15">
        <f>IF(A95=Inputs!$D$12,Inputs!$D$24,0)</f>
        <v/>
      </c>
      <c r="D95" s="15">
        <f>IF(AND(A95&gt;(Inputs!$D$12+Inputs!$D$13),A95&lt;=(Inputs!$D$12+Inputs!$D$13)+Inputs!$D$18),Inputs!$D$19,0)</f>
        <v/>
      </c>
      <c r="E95" s="15">
        <f>IF(AND(A95&gt;(Inputs!$D$12+Inputs!$D$13),A95&lt;=(Inputs!$D$12+Inputs!$D$13)+Inputs!$D$18),Inputs!$D$15*Inputs!$D$16,0)</f>
        <v/>
      </c>
      <c r="F95" s="15">
        <f>IF(AND(A95&gt;(Inputs!$D$12+Inputs!$D$13)+Inputs!$D$14,A95&lt;=(Inputs!$D$12+Inputs!$D$13)+Inputs!$D$14+Inputs!$D$18),Inputs!$D$15*Inputs!$D$16*Inputs!$D$17,0)</f>
        <v/>
      </c>
      <c r="G95" s="15">
        <f>F95*1000*Inputs!$D$7/1e6</f>
        <v/>
      </c>
      <c r="H95" s="15">
        <f>G95-B95-C95-D95</f>
        <v/>
      </c>
      <c r="I95" s="16">
        <f>1/(1+Inputs!$D$20)^A95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IF(A96&lt;=Inputs!$D$12,Inputs!$D$11/Inputs!$D$12,0)</f>
        <v/>
      </c>
      <c r="C96" s="15">
        <f>IF(A96=Inputs!$D$12,Inputs!$D$24,0)</f>
        <v/>
      </c>
      <c r="D96" s="15">
        <f>IF(AND(A96&gt;(Inputs!$D$12+Inputs!$D$13),A96&lt;=(Inputs!$D$12+Inputs!$D$13)+Inputs!$D$18),Inputs!$D$19,0)</f>
        <v/>
      </c>
      <c r="E96" s="15">
        <f>IF(AND(A96&gt;(Inputs!$D$12+Inputs!$D$13),A96&lt;=(Inputs!$D$12+Inputs!$D$13)+Inputs!$D$18),Inputs!$D$15*Inputs!$D$16,0)</f>
        <v/>
      </c>
      <c r="F96" s="15">
        <f>IF(AND(A96&gt;(Inputs!$D$12+Inputs!$D$13)+Inputs!$D$14,A96&lt;=(Inputs!$D$12+Inputs!$D$13)+Inputs!$D$14+Inputs!$D$18),Inputs!$D$15*Inputs!$D$16*Inputs!$D$17,0)</f>
        <v/>
      </c>
      <c r="G96" s="15">
        <f>F96*1000*Inputs!$D$7/1e6</f>
        <v/>
      </c>
      <c r="H96" s="15">
        <f>G96-B96-C96-D96</f>
        <v/>
      </c>
      <c r="I96" s="16">
        <f>1/(1+Inputs!$D$20)^A96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IF(A97&lt;=Inputs!$D$12,Inputs!$D$11/Inputs!$D$12,0)</f>
        <v/>
      </c>
      <c r="C97" s="15">
        <f>IF(A97=Inputs!$D$12,Inputs!$D$24,0)</f>
        <v/>
      </c>
      <c r="D97" s="15">
        <f>IF(AND(A97&gt;(Inputs!$D$12+Inputs!$D$13),A97&lt;=(Inputs!$D$12+Inputs!$D$13)+Inputs!$D$18),Inputs!$D$19,0)</f>
        <v/>
      </c>
      <c r="E97" s="15">
        <f>IF(AND(A97&gt;(Inputs!$D$12+Inputs!$D$13),A97&lt;=(Inputs!$D$12+Inputs!$D$13)+Inputs!$D$18),Inputs!$D$15*Inputs!$D$16,0)</f>
        <v/>
      </c>
      <c r="F97" s="15">
        <f>IF(AND(A97&gt;(Inputs!$D$12+Inputs!$D$13)+Inputs!$D$14,A97&lt;=(Inputs!$D$12+Inputs!$D$13)+Inputs!$D$14+Inputs!$D$18),Inputs!$D$15*Inputs!$D$16*Inputs!$D$17,0)</f>
        <v/>
      </c>
      <c r="G97" s="15">
        <f>F97*1000*Inputs!$D$7/1e6</f>
        <v/>
      </c>
      <c r="H97" s="15">
        <f>G97-B97-C97-D97</f>
        <v/>
      </c>
      <c r="I97" s="16">
        <f>1/(1+Inputs!$D$20)^A97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IF(A98&lt;=Inputs!$D$12,Inputs!$D$11/Inputs!$D$12,0)</f>
        <v/>
      </c>
      <c r="C98" s="15">
        <f>IF(A98=Inputs!$D$12,Inputs!$D$24,0)</f>
        <v/>
      </c>
      <c r="D98" s="15">
        <f>IF(AND(A98&gt;(Inputs!$D$12+Inputs!$D$13),A98&lt;=(Inputs!$D$12+Inputs!$D$13)+Inputs!$D$18),Inputs!$D$19,0)</f>
        <v/>
      </c>
      <c r="E98" s="15">
        <f>IF(AND(A98&gt;(Inputs!$D$12+Inputs!$D$13),A98&lt;=(Inputs!$D$12+Inputs!$D$13)+Inputs!$D$18),Inputs!$D$15*Inputs!$D$16,0)</f>
        <v/>
      </c>
      <c r="F98" s="15">
        <f>IF(AND(A98&gt;(Inputs!$D$12+Inputs!$D$13)+Inputs!$D$14,A98&lt;=(Inputs!$D$12+Inputs!$D$13)+Inputs!$D$14+Inputs!$D$18),Inputs!$D$15*Inputs!$D$16*Inputs!$D$17,0)</f>
        <v/>
      </c>
      <c r="G98" s="15">
        <f>F98*1000*Inputs!$D$7/1e6</f>
        <v/>
      </c>
      <c r="H98" s="15">
        <f>G98-B98-C98-D98</f>
        <v/>
      </c>
      <c r="I98" s="16">
        <f>1/(1+Inputs!$D$20)^A98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IF(A99&lt;=Inputs!$D$12,Inputs!$D$11/Inputs!$D$12,0)</f>
        <v/>
      </c>
      <c r="C99" s="15">
        <f>IF(A99=Inputs!$D$12,Inputs!$D$24,0)</f>
        <v/>
      </c>
      <c r="D99" s="15">
        <f>IF(AND(A99&gt;(Inputs!$D$12+Inputs!$D$13),A99&lt;=(Inputs!$D$12+Inputs!$D$13)+Inputs!$D$18),Inputs!$D$19,0)</f>
        <v/>
      </c>
      <c r="E99" s="15">
        <f>IF(AND(A99&gt;(Inputs!$D$12+Inputs!$D$13),A99&lt;=(Inputs!$D$12+Inputs!$D$13)+Inputs!$D$18),Inputs!$D$15*Inputs!$D$16,0)</f>
        <v/>
      </c>
      <c r="F99" s="15">
        <f>IF(AND(A99&gt;(Inputs!$D$12+Inputs!$D$13)+Inputs!$D$14,A99&lt;=(Inputs!$D$12+Inputs!$D$13)+Inputs!$D$14+Inputs!$D$18),Inputs!$D$15*Inputs!$D$16*Inputs!$D$17,0)</f>
        <v/>
      </c>
      <c r="G99" s="15">
        <f>F99*1000*Inputs!$D$7/1e6</f>
        <v/>
      </c>
      <c r="H99" s="15">
        <f>G99-B99-C99-D99</f>
        <v/>
      </c>
      <c r="I99" s="16">
        <f>1/(1+Inputs!$D$20)^A99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IF(A100&lt;=Inputs!$D$12,Inputs!$D$11/Inputs!$D$12,0)</f>
        <v/>
      </c>
      <c r="C100" s="15">
        <f>IF(A100=Inputs!$D$12,Inputs!$D$24,0)</f>
        <v/>
      </c>
      <c r="D100" s="15">
        <f>IF(AND(A100&gt;(Inputs!$D$12+Inputs!$D$13),A100&lt;=(Inputs!$D$12+Inputs!$D$13)+Inputs!$D$18),Inputs!$D$19,0)</f>
        <v/>
      </c>
      <c r="E100" s="15">
        <f>IF(AND(A100&gt;(Inputs!$D$12+Inputs!$D$13),A100&lt;=(Inputs!$D$12+Inputs!$D$13)+Inputs!$D$18),Inputs!$D$15*Inputs!$D$16,0)</f>
        <v/>
      </c>
      <c r="F100" s="15">
        <f>IF(AND(A100&gt;(Inputs!$D$12+Inputs!$D$13)+Inputs!$D$14,A100&lt;=(Inputs!$D$12+Inputs!$D$13)+Inputs!$D$14+Inputs!$D$18),Inputs!$D$15*Inputs!$D$16*Inputs!$D$17,0)</f>
        <v/>
      </c>
      <c r="G100" s="15">
        <f>F100*1000*Inputs!$D$7/1e6</f>
        <v/>
      </c>
      <c r="H100" s="15">
        <f>G100-B100-C100-D100</f>
        <v/>
      </c>
      <c r="I100" s="16">
        <f>1/(1+Inputs!$D$20)^A100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IF(A101&lt;=Inputs!$D$12,Inputs!$D$11/Inputs!$D$12,0)</f>
        <v/>
      </c>
      <c r="C101" s="15">
        <f>IF(A101=Inputs!$D$12,Inputs!$D$24,0)</f>
        <v/>
      </c>
      <c r="D101" s="15">
        <f>IF(AND(A101&gt;(Inputs!$D$12+Inputs!$D$13),A101&lt;=(Inputs!$D$12+Inputs!$D$13)+Inputs!$D$18),Inputs!$D$19,0)</f>
        <v/>
      </c>
      <c r="E101" s="15">
        <f>IF(AND(A101&gt;(Inputs!$D$12+Inputs!$D$13),A101&lt;=(Inputs!$D$12+Inputs!$D$13)+Inputs!$D$18),Inputs!$D$15*Inputs!$D$16,0)</f>
        <v/>
      </c>
      <c r="F101" s="15">
        <f>IF(AND(A101&gt;(Inputs!$D$12+Inputs!$D$13)+Inputs!$D$14,A101&lt;=(Inputs!$D$12+Inputs!$D$13)+Inputs!$D$14+Inputs!$D$18),Inputs!$D$15*Inputs!$D$16*Inputs!$D$17,0)</f>
        <v/>
      </c>
      <c r="G101" s="15">
        <f>F101*1000*Inputs!$D$7/1e6</f>
        <v/>
      </c>
      <c r="H101" s="15">
        <f>G101-B101-C101-D101</f>
        <v/>
      </c>
      <c r="I101" s="16">
        <f>1/(1+Inputs!$D$20)^A101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IF(A102&lt;=Inputs!$D$12,Inputs!$D$11/Inputs!$D$12,0)</f>
        <v/>
      </c>
      <c r="C102" s="15">
        <f>IF(A102=Inputs!$D$12,Inputs!$D$24,0)</f>
        <v/>
      </c>
      <c r="D102" s="15">
        <f>IF(AND(A102&gt;(Inputs!$D$12+Inputs!$D$13),A102&lt;=(Inputs!$D$12+Inputs!$D$13)+Inputs!$D$18),Inputs!$D$19,0)</f>
        <v/>
      </c>
      <c r="E102" s="15">
        <f>IF(AND(A102&gt;(Inputs!$D$12+Inputs!$D$13),A102&lt;=(Inputs!$D$12+Inputs!$D$13)+Inputs!$D$18),Inputs!$D$15*Inputs!$D$16,0)</f>
        <v/>
      </c>
      <c r="F102" s="15">
        <f>IF(AND(A102&gt;(Inputs!$D$12+Inputs!$D$13)+Inputs!$D$14,A102&lt;=(Inputs!$D$12+Inputs!$D$13)+Inputs!$D$14+Inputs!$D$18),Inputs!$D$15*Inputs!$D$16*Inputs!$D$17,0)</f>
        <v/>
      </c>
      <c r="G102" s="15">
        <f>F102*1000*Inputs!$D$7/1e6</f>
        <v/>
      </c>
      <c r="H102" s="15">
        <f>G102-B102-C102-D102</f>
        <v/>
      </c>
      <c r="I102" s="16">
        <f>1/(1+Inputs!$D$20)^A102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IF(A103&lt;=Inputs!$D$12,Inputs!$D$11/Inputs!$D$12,0)</f>
        <v/>
      </c>
      <c r="C103" s="15">
        <f>IF(A103=Inputs!$D$12,Inputs!$D$24,0)</f>
        <v/>
      </c>
      <c r="D103" s="15">
        <f>IF(AND(A103&gt;(Inputs!$D$12+Inputs!$D$13),A103&lt;=(Inputs!$D$12+Inputs!$D$13)+Inputs!$D$18),Inputs!$D$19,0)</f>
        <v/>
      </c>
      <c r="E103" s="15">
        <f>IF(AND(A103&gt;(Inputs!$D$12+Inputs!$D$13),A103&lt;=(Inputs!$D$12+Inputs!$D$13)+Inputs!$D$18),Inputs!$D$15*Inputs!$D$16,0)</f>
        <v/>
      </c>
      <c r="F103" s="15">
        <f>IF(AND(A103&gt;(Inputs!$D$12+Inputs!$D$13)+Inputs!$D$14,A103&lt;=(Inputs!$D$12+Inputs!$D$13)+Inputs!$D$14+Inputs!$D$18),Inputs!$D$15*Inputs!$D$16*Inputs!$D$17,0)</f>
        <v/>
      </c>
      <c r="G103" s="15">
        <f>F103*1000*Inputs!$D$7/1e6</f>
        <v/>
      </c>
      <c r="H103" s="15">
        <f>G103-B103-C103-D103</f>
        <v/>
      </c>
      <c r="I103" s="16">
        <f>1/(1+Inputs!$D$20)^A103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IF(A104&lt;=Inputs!$D$12,Inputs!$D$11/Inputs!$D$12,0)</f>
        <v/>
      </c>
      <c r="C104" s="15">
        <f>IF(A104=Inputs!$D$12,Inputs!$D$24,0)</f>
        <v/>
      </c>
      <c r="D104" s="15">
        <f>IF(AND(A104&gt;(Inputs!$D$12+Inputs!$D$13),A104&lt;=(Inputs!$D$12+Inputs!$D$13)+Inputs!$D$18),Inputs!$D$19,0)</f>
        <v/>
      </c>
      <c r="E104" s="15">
        <f>IF(AND(A104&gt;(Inputs!$D$12+Inputs!$D$13),A104&lt;=(Inputs!$D$12+Inputs!$D$13)+Inputs!$D$18),Inputs!$D$15*Inputs!$D$16,0)</f>
        <v/>
      </c>
      <c r="F104" s="15">
        <f>IF(AND(A104&gt;(Inputs!$D$12+Inputs!$D$13)+Inputs!$D$14,A104&lt;=(Inputs!$D$12+Inputs!$D$13)+Inputs!$D$14+Inputs!$D$18),Inputs!$D$15*Inputs!$D$16*Inputs!$D$17,0)</f>
        <v/>
      </c>
      <c r="G104" s="15">
        <f>F104*1000*Inputs!$D$7/1e6</f>
        <v/>
      </c>
      <c r="H104" s="15">
        <f>G104-B104-C104-D104</f>
        <v/>
      </c>
      <c r="I104" s="16">
        <f>1/(1+Inputs!$D$20)^A104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IF(A105&lt;=Inputs!$D$12,Inputs!$D$11/Inputs!$D$12,0)</f>
        <v/>
      </c>
      <c r="C105" s="15">
        <f>IF(A105=Inputs!$D$12,Inputs!$D$24,0)</f>
        <v/>
      </c>
      <c r="D105" s="15">
        <f>IF(AND(A105&gt;(Inputs!$D$12+Inputs!$D$13),A105&lt;=(Inputs!$D$12+Inputs!$D$13)+Inputs!$D$18),Inputs!$D$19,0)</f>
        <v/>
      </c>
      <c r="E105" s="15">
        <f>IF(AND(A105&gt;(Inputs!$D$12+Inputs!$D$13),A105&lt;=(Inputs!$D$12+Inputs!$D$13)+Inputs!$D$18),Inputs!$D$15*Inputs!$D$16,0)</f>
        <v/>
      </c>
      <c r="F105" s="15">
        <f>IF(AND(A105&gt;(Inputs!$D$12+Inputs!$D$13)+Inputs!$D$14,A105&lt;=(Inputs!$D$12+Inputs!$D$13)+Inputs!$D$14+Inputs!$D$18),Inputs!$D$15*Inputs!$D$16*Inputs!$D$17,0)</f>
        <v/>
      </c>
      <c r="G105" s="15">
        <f>F105*1000*Inputs!$D$7/1e6</f>
        <v/>
      </c>
      <c r="H105" s="15">
        <f>G105-B105-C105-D105</f>
        <v/>
      </c>
      <c r="I105" s="16">
        <f>1/(1+Inputs!$D$20)^A105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IF(A106&lt;=Inputs!$D$12,Inputs!$D$11/Inputs!$D$12,0)</f>
        <v/>
      </c>
      <c r="C106" s="15">
        <f>IF(A106=Inputs!$D$12,Inputs!$D$24,0)</f>
        <v/>
      </c>
      <c r="D106" s="15">
        <f>IF(AND(A106&gt;(Inputs!$D$12+Inputs!$D$13),A106&lt;=(Inputs!$D$12+Inputs!$D$13)+Inputs!$D$18),Inputs!$D$19,0)</f>
        <v/>
      </c>
      <c r="E106" s="15">
        <f>IF(AND(A106&gt;(Inputs!$D$12+Inputs!$D$13),A106&lt;=(Inputs!$D$12+Inputs!$D$13)+Inputs!$D$18),Inputs!$D$15*Inputs!$D$16,0)</f>
        <v/>
      </c>
      <c r="F106" s="15">
        <f>IF(AND(A106&gt;(Inputs!$D$12+Inputs!$D$13)+Inputs!$D$14,A106&lt;=(Inputs!$D$12+Inputs!$D$13)+Inputs!$D$14+Inputs!$D$18),Inputs!$D$15*Inputs!$D$16*Inputs!$D$17,0)</f>
        <v/>
      </c>
      <c r="G106" s="15">
        <f>F106*1000*Inputs!$D$7/1e6</f>
        <v/>
      </c>
      <c r="H106" s="15">
        <f>G106-B106-C106-D106</f>
        <v/>
      </c>
      <c r="I106" s="16">
        <f>1/(1+Inputs!$D$20)^A106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IF(A107&lt;=Inputs!$D$12,Inputs!$D$11/Inputs!$D$12,0)</f>
        <v/>
      </c>
      <c r="C107" s="15">
        <f>IF(A107=Inputs!$D$12,Inputs!$D$24,0)</f>
        <v/>
      </c>
      <c r="D107" s="15">
        <f>IF(AND(A107&gt;(Inputs!$D$12+Inputs!$D$13),A107&lt;=(Inputs!$D$12+Inputs!$D$13)+Inputs!$D$18),Inputs!$D$19,0)</f>
        <v/>
      </c>
      <c r="E107" s="15">
        <f>IF(AND(A107&gt;(Inputs!$D$12+Inputs!$D$13),A107&lt;=(Inputs!$D$12+Inputs!$D$13)+Inputs!$D$18),Inputs!$D$15*Inputs!$D$16,0)</f>
        <v/>
      </c>
      <c r="F107" s="15">
        <f>IF(AND(A107&gt;(Inputs!$D$12+Inputs!$D$13)+Inputs!$D$14,A107&lt;=(Inputs!$D$12+Inputs!$D$13)+Inputs!$D$14+Inputs!$D$18),Inputs!$D$15*Inputs!$D$16*Inputs!$D$17,0)</f>
        <v/>
      </c>
      <c r="G107" s="15">
        <f>F107*1000*Inputs!$D$7/1e6</f>
        <v/>
      </c>
      <c r="H107" s="15">
        <f>G107-B107-C107-D107</f>
        <v/>
      </c>
      <c r="I107" s="16">
        <f>1/(1+Inputs!$D$20)^A107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IF(A108&lt;=Inputs!$D$12,Inputs!$D$11/Inputs!$D$12,0)</f>
        <v/>
      </c>
      <c r="C108" s="15">
        <f>IF(A108=Inputs!$D$12,Inputs!$D$24,0)</f>
        <v/>
      </c>
      <c r="D108" s="15">
        <f>IF(AND(A108&gt;(Inputs!$D$12+Inputs!$D$13),A108&lt;=(Inputs!$D$12+Inputs!$D$13)+Inputs!$D$18),Inputs!$D$19,0)</f>
        <v/>
      </c>
      <c r="E108" s="15">
        <f>IF(AND(A108&gt;(Inputs!$D$12+Inputs!$D$13),A108&lt;=(Inputs!$D$12+Inputs!$D$13)+Inputs!$D$18),Inputs!$D$15*Inputs!$D$16,0)</f>
        <v/>
      </c>
      <c r="F108" s="15">
        <f>IF(AND(A108&gt;(Inputs!$D$12+Inputs!$D$13)+Inputs!$D$14,A108&lt;=(Inputs!$D$12+Inputs!$D$13)+Inputs!$D$14+Inputs!$D$18),Inputs!$D$15*Inputs!$D$16*Inputs!$D$17,0)</f>
        <v/>
      </c>
      <c r="G108" s="15">
        <f>F108*1000*Inputs!$D$7/1e6</f>
        <v/>
      </c>
      <c r="H108" s="15">
        <f>G108-B108-C108-D108</f>
        <v/>
      </c>
      <c r="I108" s="16">
        <f>1/(1+Inputs!$D$20)^A108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IF(A109&lt;=Inputs!$D$12,Inputs!$D$11/Inputs!$D$12,0)</f>
        <v/>
      </c>
      <c r="C109" s="15">
        <f>IF(A109=Inputs!$D$12,Inputs!$D$24,0)</f>
        <v/>
      </c>
      <c r="D109" s="15">
        <f>IF(AND(A109&gt;(Inputs!$D$12+Inputs!$D$13),A109&lt;=(Inputs!$D$12+Inputs!$D$13)+Inputs!$D$18),Inputs!$D$19,0)</f>
        <v/>
      </c>
      <c r="E109" s="15">
        <f>IF(AND(A109&gt;(Inputs!$D$12+Inputs!$D$13),A109&lt;=(Inputs!$D$12+Inputs!$D$13)+Inputs!$D$18),Inputs!$D$15*Inputs!$D$16,0)</f>
        <v/>
      </c>
      <c r="F109" s="15">
        <f>IF(AND(A109&gt;(Inputs!$D$12+Inputs!$D$13)+Inputs!$D$14,A109&lt;=(Inputs!$D$12+Inputs!$D$13)+Inputs!$D$14+Inputs!$D$18),Inputs!$D$15*Inputs!$D$16*Inputs!$D$17,0)</f>
        <v/>
      </c>
      <c r="G109" s="15">
        <f>F109*1000*Inputs!$D$7/1e6</f>
        <v/>
      </c>
      <c r="H109" s="15">
        <f>G109-B109-C109-D109</f>
        <v/>
      </c>
      <c r="I109" s="16">
        <f>1/(1+Inputs!$D$20)^A109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IF(A110&lt;=Inputs!$D$12,Inputs!$D$11/Inputs!$D$12,0)</f>
        <v/>
      </c>
      <c r="C110" s="15">
        <f>IF(A110=Inputs!$D$12,Inputs!$D$24,0)</f>
        <v/>
      </c>
      <c r="D110" s="15">
        <f>IF(AND(A110&gt;(Inputs!$D$12+Inputs!$D$13),A110&lt;=(Inputs!$D$12+Inputs!$D$13)+Inputs!$D$18),Inputs!$D$19,0)</f>
        <v/>
      </c>
      <c r="E110" s="15">
        <f>IF(AND(A110&gt;(Inputs!$D$12+Inputs!$D$13),A110&lt;=(Inputs!$D$12+Inputs!$D$13)+Inputs!$D$18),Inputs!$D$15*Inputs!$D$16,0)</f>
        <v/>
      </c>
      <c r="F110" s="15">
        <f>IF(AND(A110&gt;(Inputs!$D$12+Inputs!$D$13)+Inputs!$D$14,A110&lt;=(Inputs!$D$12+Inputs!$D$13)+Inputs!$D$14+Inputs!$D$18),Inputs!$D$15*Inputs!$D$16*Inputs!$D$17,0)</f>
        <v/>
      </c>
      <c r="G110" s="15">
        <f>F110*1000*Inputs!$D$7/1e6</f>
        <v/>
      </c>
      <c r="H110" s="15">
        <f>G110-B110-C110-D110</f>
        <v/>
      </c>
      <c r="I110" s="16">
        <f>1/(1+Inputs!$D$20)^A110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IF(A111&lt;=Inputs!$D$12,Inputs!$D$11/Inputs!$D$12,0)</f>
        <v/>
      </c>
      <c r="C111" s="15">
        <f>IF(A111=Inputs!$D$12,Inputs!$D$24,0)</f>
        <v/>
      </c>
      <c r="D111" s="15">
        <f>IF(AND(A111&gt;(Inputs!$D$12+Inputs!$D$13),A111&lt;=(Inputs!$D$12+Inputs!$D$13)+Inputs!$D$18),Inputs!$D$19,0)</f>
        <v/>
      </c>
      <c r="E111" s="15">
        <f>IF(AND(A111&gt;(Inputs!$D$12+Inputs!$D$13),A111&lt;=(Inputs!$D$12+Inputs!$D$13)+Inputs!$D$18),Inputs!$D$15*Inputs!$D$16,0)</f>
        <v/>
      </c>
      <c r="F111" s="15">
        <f>IF(AND(A111&gt;(Inputs!$D$12+Inputs!$D$13)+Inputs!$D$14,A111&lt;=(Inputs!$D$12+Inputs!$D$13)+Inputs!$D$14+Inputs!$D$18),Inputs!$D$15*Inputs!$D$16*Inputs!$D$17,0)</f>
        <v/>
      </c>
      <c r="G111" s="15">
        <f>F111*1000*Inputs!$D$7/1e6</f>
        <v/>
      </c>
      <c r="H111" s="15">
        <f>G111-B111-C111-D111</f>
        <v/>
      </c>
      <c r="I111" s="16">
        <f>1/(1+Inputs!$D$20)^A111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IF(A112&lt;=Inputs!$D$12,Inputs!$D$11/Inputs!$D$12,0)</f>
        <v/>
      </c>
      <c r="C112" s="15">
        <f>IF(A112=Inputs!$D$12,Inputs!$D$24,0)</f>
        <v/>
      </c>
      <c r="D112" s="15">
        <f>IF(AND(A112&gt;(Inputs!$D$12+Inputs!$D$13),A112&lt;=(Inputs!$D$12+Inputs!$D$13)+Inputs!$D$18),Inputs!$D$19,0)</f>
        <v/>
      </c>
      <c r="E112" s="15">
        <f>IF(AND(A112&gt;(Inputs!$D$12+Inputs!$D$13),A112&lt;=(Inputs!$D$12+Inputs!$D$13)+Inputs!$D$18),Inputs!$D$15*Inputs!$D$16,0)</f>
        <v/>
      </c>
      <c r="F112" s="15">
        <f>IF(AND(A112&gt;(Inputs!$D$12+Inputs!$D$13)+Inputs!$D$14,A112&lt;=(Inputs!$D$12+Inputs!$D$13)+Inputs!$D$14+Inputs!$D$18),Inputs!$D$15*Inputs!$D$16*Inputs!$D$17,0)</f>
        <v/>
      </c>
      <c r="G112" s="15">
        <f>F112*1000*Inputs!$D$7/1e6</f>
        <v/>
      </c>
      <c r="H112" s="15">
        <f>G112-B112-C112-D112</f>
        <v/>
      </c>
      <c r="I112" s="16">
        <f>1/(1+Inputs!$D$20)^A112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IF(A113&lt;=Inputs!$D$12,Inputs!$D$11/Inputs!$D$12,0)</f>
        <v/>
      </c>
      <c r="C113" s="15">
        <f>IF(A113=Inputs!$D$12,Inputs!$D$24,0)</f>
        <v/>
      </c>
      <c r="D113" s="15">
        <f>IF(AND(A113&gt;(Inputs!$D$12+Inputs!$D$13),A113&lt;=(Inputs!$D$12+Inputs!$D$13)+Inputs!$D$18),Inputs!$D$19,0)</f>
        <v/>
      </c>
      <c r="E113" s="15">
        <f>IF(AND(A113&gt;(Inputs!$D$12+Inputs!$D$13),A113&lt;=(Inputs!$D$12+Inputs!$D$13)+Inputs!$D$18),Inputs!$D$15*Inputs!$D$16,0)</f>
        <v/>
      </c>
      <c r="F113" s="15">
        <f>IF(AND(A113&gt;(Inputs!$D$12+Inputs!$D$13)+Inputs!$D$14,A113&lt;=(Inputs!$D$12+Inputs!$D$13)+Inputs!$D$14+Inputs!$D$18),Inputs!$D$15*Inputs!$D$16*Inputs!$D$17,0)</f>
        <v/>
      </c>
      <c r="G113" s="15">
        <f>F113*1000*Inputs!$D$7/1e6</f>
        <v/>
      </c>
      <c r="H113" s="15">
        <f>G113-B113-C113-D113</f>
        <v/>
      </c>
      <c r="I113" s="16">
        <f>1/(1+Inputs!$D$20)^A113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IF(A114&lt;=Inputs!$D$12,Inputs!$D$11/Inputs!$D$12,0)</f>
        <v/>
      </c>
      <c r="C114" s="15">
        <f>IF(A114=Inputs!$D$12,Inputs!$D$24,0)</f>
        <v/>
      </c>
      <c r="D114" s="15">
        <f>IF(AND(A114&gt;(Inputs!$D$12+Inputs!$D$13),A114&lt;=(Inputs!$D$12+Inputs!$D$13)+Inputs!$D$18),Inputs!$D$19,0)</f>
        <v/>
      </c>
      <c r="E114" s="15">
        <f>IF(AND(A114&gt;(Inputs!$D$12+Inputs!$D$13),A114&lt;=(Inputs!$D$12+Inputs!$D$13)+Inputs!$D$18),Inputs!$D$15*Inputs!$D$16,0)</f>
        <v/>
      </c>
      <c r="F114" s="15">
        <f>IF(AND(A114&gt;(Inputs!$D$12+Inputs!$D$13)+Inputs!$D$14,A114&lt;=(Inputs!$D$12+Inputs!$D$13)+Inputs!$D$14+Inputs!$D$18),Inputs!$D$15*Inputs!$D$16*Inputs!$D$17,0)</f>
        <v/>
      </c>
      <c r="G114" s="15">
        <f>F114*1000*Inputs!$D$7/1e6</f>
        <v/>
      </c>
      <c r="H114" s="15">
        <f>G114-B114-C114-D114</f>
        <v/>
      </c>
      <c r="I114" s="16">
        <f>1/(1+Inputs!$D$20)^A114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IF(A115&lt;=Inputs!$D$12,Inputs!$D$11/Inputs!$D$12,0)</f>
        <v/>
      </c>
      <c r="C115" s="15">
        <f>IF(A115=Inputs!$D$12,Inputs!$D$24,0)</f>
        <v/>
      </c>
      <c r="D115" s="15">
        <f>IF(AND(A115&gt;(Inputs!$D$12+Inputs!$D$13),A115&lt;=(Inputs!$D$12+Inputs!$D$13)+Inputs!$D$18),Inputs!$D$19,0)</f>
        <v/>
      </c>
      <c r="E115" s="15">
        <f>IF(AND(A115&gt;(Inputs!$D$12+Inputs!$D$13),A115&lt;=(Inputs!$D$12+Inputs!$D$13)+Inputs!$D$18),Inputs!$D$15*Inputs!$D$16,0)</f>
        <v/>
      </c>
      <c r="F115" s="15">
        <f>IF(AND(A115&gt;(Inputs!$D$12+Inputs!$D$13)+Inputs!$D$14,A115&lt;=(Inputs!$D$12+Inputs!$D$13)+Inputs!$D$14+Inputs!$D$18),Inputs!$D$15*Inputs!$D$16*Inputs!$D$17,0)</f>
        <v/>
      </c>
      <c r="G115" s="15">
        <f>F115*1000*Inputs!$D$7/1e6</f>
        <v/>
      </c>
      <c r="H115" s="15">
        <f>G115-B115-C115-D115</f>
        <v/>
      </c>
      <c r="I115" s="16">
        <f>1/(1+Inputs!$D$20)^A115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IF(A116&lt;=Inputs!$D$12,Inputs!$D$11/Inputs!$D$12,0)</f>
        <v/>
      </c>
      <c r="C116" s="15">
        <f>IF(A116=Inputs!$D$12,Inputs!$D$24,0)</f>
        <v/>
      </c>
      <c r="D116" s="15">
        <f>IF(AND(A116&gt;(Inputs!$D$12+Inputs!$D$13),A116&lt;=(Inputs!$D$12+Inputs!$D$13)+Inputs!$D$18),Inputs!$D$19,0)</f>
        <v/>
      </c>
      <c r="E116" s="15">
        <f>IF(AND(A116&gt;(Inputs!$D$12+Inputs!$D$13),A116&lt;=(Inputs!$D$12+Inputs!$D$13)+Inputs!$D$18),Inputs!$D$15*Inputs!$D$16,0)</f>
        <v/>
      </c>
      <c r="F116" s="15">
        <f>IF(AND(A116&gt;(Inputs!$D$12+Inputs!$D$13)+Inputs!$D$14,A116&lt;=(Inputs!$D$12+Inputs!$D$13)+Inputs!$D$14+Inputs!$D$18),Inputs!$D$15*Inputs!$D$16*Inputs!$D$17,0)</f>
        <v/>
      </c>
      <c r="G116" s="15">
        <f>F116*1000*Inputs!$D$7/1e6</f>
        <v/>
      </c>
      <c r="H116" s="15">
        <f>G116-B116-C116-D116</f>
        <v/>
      </c>
      <c r="I116" s="16">
        <f>1/(1+Inputs!$D$20)^A116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IF(A117&lt;=Inputs!$D$12,Inputs!$D$11/Inputs!$D$12,0)</f>
        <v/>
      </c>
      <c r="C117" s="15">
        <f>IF(A117=Inputs!$D$12,Inputs!$D$24,0)</f>
        <v/>
      </c>
      <c r="D117" s="15">
        <f>IF(AND(A117&gt;(Inputs!$D$12+Inputs!$D$13),A117&lt;=(Inputs!$D$12+Inputs!$D$13)+Inputs!$D$18),Inputs!$D$19,0)</f>
        <v/>
      </c>
      <c r="E117" s="15">
        <f>IF(AND(A117&gt;(Inputs!$D$12+Inputs!$D$13),A117&lt;=(Inputs!$D$12+Inputs!$D$13)+Inputs!$D$18),Inputs!$D$15*Inputs!$D$16,0)</f>
        <v/>
      </c>
      <c r="F117" s="15">
        <f>IF(AND(A117&gt;(Inputs!$D$12+Inputs!$D$13)+Inputs!$D$14,A117&lt;=(Inputs!$D$12+Inputs!$D$13)+Inputs!$D$14+Inputs!$D$18),Inputs!$D$15*Inputs!$D$16*Inputs!$D$17,0)</f>
        <v/>
      </c>
      <c r="G117" s="15">
        <f>F117*1000*Inputs!$D$7/1e6</f>
        <v/>
      </c>
      <c r="H117" s="15">
        <f>G117-B117-C117-D117</f>
        <v/>
      </c>
      <c r="I117" s="16">
        <f>1/(1+Inputs!$D$20)^A117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-B120+Inputs!$D$21*B121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IFERROR(B125/Inputs!$D$6,"n/a")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IF(A46&lt;=Inputs!$E$12,Inputs!$E$11/Inputs!$E$12,0)</f>
        <v/>
      </c>
      <c r="C46" s="15">
        <f>IF(A46=Inputs!$E$12,Inputs!$E$24,0)</f>
        <v/>
      </c>
      <c r="D46" s="15">
        <f>IF(AND(A46&gt;(Inputs!$E$12+Inputs!$E$13),A46&lt;=(Inputs!$E$12+Inputs!$E$13)+Inputs!$E$18),Inputs!$E$19,0)</f>
        <v/>
      </c>
      <c r="E46" s="15">
        <f>IF(AND(A46&gt;(Inputs!$E$12+Inputs!$E$13),A46&lt;=(Inputs!$E$12+Inputs!$E$13)+Inputs!$E$18),Inputs!$E$15*Inputs!$E$16,0)</f>
        <v/>
      </c>
      <c r="F46" s="15">
        <f>IF(AND(A46&gt;(Inputs!$E$12+Inputs!$E$13)+Inputs!$E$14,A46&lt;=(Inputs!$E$12+Inputs!$E$13)+Inputs!$E$14+Inputs!$E$18),Inputs!$E$15*Inputs!$E$16*Inputs!$E$17,0)</f>
        <v/>
      </c>
      <c r="G46" s="15">
        <f>F46*1000*Inputs!$E$7/1e6</f>
        <v/>
      </c>
      <c r="H46" s="15">
        <f>G46-B46-C46-D46</f>
        <v/>
      </c>
      <c r="I46" s="16">
        <f>1/(1+Inputs!$E$20)^A46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IF(A47&lt;=Inputs!$E$12,Inputs!$E$11/Inputs!$E$12,0)</f>
        <v/>
      </c>
      <c r="C47" s="15">
        <f>IF(A47=Inputs!$E$12,Inputs!$E$24,0)</f>
        <v/>
      </c>
      <c r="D47" s="15">
        <f>IF(AND(A47&gt;(Inputs!$E$12+Inputs!$E$13),A47&lt;=(Inputs!$E$12+Inputs!$E$13)+Inputs!$E$18),Inputs!$E$19,0)</f>
        <v/>
      </c>
      <c r="E47" s="15">
        <f>IF(AND(A47&gt;(Inputs!$E$12+Inputs!$E$13),A47&lt;=(Inputs!$E$12+Inputs!$E$13)+Inputs!$E$18),Inputs!$E$15*Inputs!$E$16,0)</f>
        <v/>
      </c>
      <c r="F47" s="15">
        <f>IF(AND(A47&gt;(Inputs!$E$12+Inputs!$E$13)+Inputs!$E$14,A47&lt;=(Inputs!$E$12+Inputs!$E$13)+Inputs!$E$14+Inputs!$E$18),Inputs!$E$15*Inputs!$E$16*Inputs!$E$17,0)</f>
        <v/>
      </c>
      <c r="G47" s="15">
        <f>F47*1000*Inputs!$E$7/1e6</f>
        <v/>
      </c>
      <c r="H47" s="15">
        <f>G47-B47-C47-D47</f>
        <v/>
      </c>
      <c r="I47" s="16">
        <f>1/(1+Inputs!$E$20)^A47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IF(A48&lt;=Inputs!$E$12,Inputs!$E$11/Inputs!$E$12,0)</f>
        <v/>
      </c>
      <c r="C48" s="15">
        <f>IF(A48=Inputs!$E$12,Inputs!$E$24,0)</f>
        <v/>
      </c>
      <c r="D48" s="15">
        <f>IF(AND(A48&gt;(Inputs!$E$12+Inputs!$E$13),A48&lt;=(Inputs!$E$12+Inputs!$E$13)+Inputs!$E$18),Inputs!$E$19,0)</f>
        <v/>
      </c>
      <c r="E48" s="15">
        <f>IF(AND(A48&gt;(Inputs!$E$12+Inputs!$E$13),A48&lt;=(Inputs!$E$12+Inputs!$E$13)+Inputs!$E$18),Inputs!$E$15*Inputs!$E$16,0)</f>
        <v/>
      </c>
      <c r="F48" s="15">
        <f>IF(AND(A48&gt;(Inputs!$E$12+Inputs!$E$13)+Inputs!$E$14,A48&lt;=(Inputs!$E$12+Inputs!$E$13)+Inputs!$E$14+Inputs!$E$18),Inputs!$E$15*Inputs!$E$16*Inputs!$E$17,0)</f>
        <v/>
      </c>
      <c r="G48" s="15">
        <f>F48*1000*Inputs!$E$7/1e6</f>
        <v/>
      </c>
      <c r="H48" s="15">
        <f>G48-B48-C48-D48</f>
        <v/>
      </c>
      <c r="I48" s="16">
        <f>1/(1+Inputs!$E$20)^A48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IF(A49&lt;=Inputs!$E$12,Inputs!$E$11/Inputs!$E$12,0)</f>
        <v/>
      </c>
      <c r="C49" s="15">
        <f>IF(A49=Inputs!$E$12,Inputs!$E$24,0)</f>
        <v/>
      </c>
      <c r="D49" s="15">
        <f>IF(AND(A49&gt;(Inputs!$E$12+Inputs!$E$13),A49&lt;=(Inputs!$E$12+Inputs!$E$13)+Inputs!$E$18),Inputs!$E$19,0)</f>
        <v/>
      </c>
      <c r="E49" s="15">
        <f>IF(AND(A49&gt;(Inputs!$E$12+Inputs!$E$13),A49&lt;=(Inputs!$E$12+Inputs!$E$13)+Inputs!$E$18),Inputs!$E$15*Inputs!$E$16,0)</f>
        <v/>
      </c>
      <c r="F49" s="15">
        <f>IF(AND(A49&gt;(Inputs!$E$12+Inputs!$E$13)+Inputs!$E$14,A49&lt;=(Inputs!$E$12+Inputs!$E$13)+Inputs!$E$14+Inputs!$E$18),Inputs!$E$15*Inputs!$E$16*Inputs!$E$17,0)</f>
        <v/>
      </c>
      <c r="G49" s="15">
        <f>F49*1000*Inputs!$E$7/1e6</f>
        <v/>
      </c>
      <c r="H49" s="15">
        <f>G49-B49-C49-D49</f>
        <v/>
      </c>
      <c r="I49" s="16">
        <f>1/(1+Inputs!$E$20)^A49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IF(A50&lt;=Inputs!$E$12,Inputs!$E$11/Inputs!$E$12,0)</f>
        <v/>
      </c>
      <c r="C50" s="15">
        <f>IF(A50=Inputs!$E$12,Inputs!$E$24,0)</f>
        <v/>
      </c>
      <c r="D50" s="15">
        <f>IF(AND(A50&gt;(Inputs!$E$12+Inputs!$E$13),A50&lt;=(Inputs!$E$12+Inputs!$E$13)+Inputs!$E$18),Inputs!$E$19,0)</f>
        <v/>
      </c>
      <c r="E50" s="15">
        <f>IF(AND(A50&gt;(Inputs!$E$12+Inputs!$E$13),A50&lt;=(Inputs!$E$12+Inputs!$E$13)+Inputs!$E$18),Inputs!$E$15*Inputs!$E$16,0)</f>
        <v/>
      </c>
      <c r="F50" s="15">
        <f>IF(AND(A50&gt;(Inputs!$E$12+Inputs!$E$13)+Inputs!$E$14,A50&lt;=(Inputs!$E$12+Inputs!$E$13)+Inputs!$E$14+Inputs!$E$18),Inputs!$E$15*Inputs!$E$16*Inputs!$E$17,0)</f>
        <v/>
      </c>
      <c r="G50" s="15">
        <f>F50*1000*Inputs!$E$7/1e6</f>
        <v/>
      </c>
      <c r="H50" s="15">
        <f>G50-B50-C50-D50</f>
        <v/>
      </c>
      <c r="I50" s="16">
        <f>1/(1+Inputs!$E$20)^A50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IF(A51&lt;=Inputs!$E$12,Inputs!$E$11/Inputs!$E$12,0)</f>
        <v/>
      </c>
      <c r="C51" s="15">
        <f>IF(A51=Inputs!$E$12,Inputs!$E$24,0)</f>
        <v/>
      </c>
      <c r="D51" s="15">
        <f>IF(AND(A51&gt;(Inputs!$E$12+Inputs!$E$13),A51&lt;=(Inputs!$E$12+Inputs!$E$13)+Inputs!$E$18),Inputs!$E$19,0)</f>
        <v/>
      </c>
      <c r="E51" s="15">
        <f>IF(AND(A51&gt;(Inputs!$E$12+Inputs!$E$13),A51&lt;=(Inputs!$E$12+Inputs!$E$13)+Inputs!$E$18),Inputs!$E$15*Inputs!$E$16,0)</f>
        <v/>
      </c>
      <c r="F51" s="15">
        <f>IF(AND(A51&gt;(Inputs!$E$12+Inputs!$E$13)+Inputs!$E$14,A51&lt;=(Inputs!$E$12+Inputs!$E$13)+Inputs!$E$14+Inputs!$E$18),Inputs!$E$15*Inputs!$E$16*Inputs!$E$17,0)</f>
        <v/>
      </c>
      <c r="G51" s="15">
        <f>F51*1000*Inputs!$E$7/1e6</f>
        <v/>
      </c>
      <c r="H51" s="15">
        <f>G51-B51-C51-D51</f>
        <v/>
      </c>
      <c r="I51" s="16">
        <f>1/(1+Inputs!$E$20)^A51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IF(A52&lt;=Inputs!$E$12,Inputs!$E$11/Inputs!$E$12,0)</f>
        <v/>
      </c>
      <c r="C52" s="15">
        <f>IF(A52=Inputs!$E$12,Inputs!$E$24,0)</f>
        <v/>
      </c>
      <c r="D52" s="15">
        <f>IF(AND(A52&gt;(Inputs!$E$12+Inputs!$E$13),A52&lt;=(Inputs!$E$12+Inputs!$E$13)+Inputs!$E$18),Inputs!$E$19,0)</f>
        <v/>
      </c>
      <c r="E52" s="15">
        <f>IF(AND(A52&gt;(Inputs!$E$12+Inputs!$E$13),A52&lt;=(Inputs!$E$12+Inputs!$E$13)+Inputs!$E$18),Inputs!$E$15*Inputs!$E$16,0)</f>
        <v/>
      </c>
      <c r="F52" s="15">
        <f>IF(AND(A52&gt;(Inputs!$E$12+Inputs!$E$13)+Inputs!$E$14,A52&lt;=(Inputs!$E$12+Inputs!$E$13)+Inputs!$E$14+Inputs!$E$18),Inputs!$E$15*Inputs!$E$16*Inputs!$E$17,0)</f>
        <v/>
      </c>
      <c r="G52" s="15">
        <f>F52*1000*Inputs!$E$7/1e6</f>
        <v/>
      </c>
      <c r="H52" s="15">
        <f>G52-B52-C52-D52</f>
        <v/>
      </c>
      <c r="I52" s="16">
        <f>1/(1+Inputs!$E$20)^A52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IF(A53&lt;=Inputs!$E$12,Inputs!$E$11/Inputs!$E$12,0)</f>
        <v/>
      </c>
      <c r="C53" s="15">
        <f>IF(A53=Inputs!$E$12,Inputs!$E$24,0)</f>
        <v/>
      </c>
      <c r="D53" s="15">
        <f>IF(AND(A53&gt;(Inputs!$E$12+Inputs!$E$13),A53&lt;=(Inputs!$E$12+Inputs!$E$13)+Inputs!$E$18),Inputs!$E$19,0)</f>
        <v/>
      </c>
      <c r="E53" s="15">
        <f>IF(AND(A53&gt;(Inputs!$E$12+Inputs!$E$13),A53&lt;=(Inputs!$E$12+Inputs!$E$13)+Inputs!$E$18),Inputs!$E$15*Inputs!$E$16,0)</f>
        <v/>
      </c>
      <c r="F53" s="15">
        <f>IF(AND(A53&gt;(Inputs!$E$12+Inputs!$E$13)+Inputs!$E$14,A53&lt;=(Inputs!$E$12+Inputs!$E$13)+Inputs!$E$14+Inputs!$E$18),Inputs!$E$15*Inputs!$E$16*Inputs!$E$17,0)</f>
        <v/>
      </c>
      <c r="G53" s="15">
        <f>F53*1000*Inputs!$E$7/1e6</f>
        <v/>
      </c>
      <c r="H53" s="15">
        <f>G53-B53-C53-D53</f>
        <v/>
      </c>
      <c r="I53" s="16">
        <f>1/(1+Inputs!$E$20)^A53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IF(A54&lt;=Inputs!$E$12,Inputs!$E$11/Inputs!$E$12,0)</f>
        <v/>
      </c>
      <c r="C54" s="15">
        <f>IF(A54=Inputs!$E$12,Inputs!$E$24,0)</f>
        <v/>
      </c>
      <c r="D54" s="15">
        <f>IF(AND(A54&gt;(Inputs!$E$12+Inputs!$E$13),A54&lt;=(Inputs!$E$12+Inputs!$E$13)+Inputs!$E$18),Inputs!$E$19,0)</f>
        <v/>
      </c>
      <c r="E54" s="15">
        <f>IF(AND(A54&gt;(Inputs!$E$12+Inputs!$E$13),A54&lt;=(Inputs!$E$12+Inputs!$E$13)+Inputs!$E$18),Inputs!$E$15*Inputs!$E$16,0)</f>
        <v/>
      </c>
      <c r="F54" s="15">
        <f>IF(AND(A54&gt;(Inputs!$E$12+Inputs!$E$13)+Inputs!$E$14,A54&lt;=(Inputs!$E$12+Inputs!$E$13)+Inputs!$E$14+Inputs!$E$18),Inputs!$E$15*Inputs!$E$16*Inputs!$E$17,0)</f>
        <v/>
      </c>
      <c r="G54" s="15">
        <f>F54*1000*Inputs!$E$7/1e6</f>
        <v/>
      </c>
      <c r="H54" s="15">
        <f>G54-B54-C54-D54</f>
        <v/>
      </c>
      <c r="I54" s="16">
        <f>1/(1+Inputs!$E$20)^A54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IF(A55&lt;=Inputs!$E$12,Inputs!$E$11/Inputs!$E$12,0)</f>
        <v/>
      </c>
      <c r="C55" s="15">
        <f>IF(A55=Inputs!$E$12,Inputs!$E$24,0)</f>
        <v/>
      </c>
      <c r="D55" s="15">
        <f>IF(AND(A55&gt;(Inputs!$E$12+Inputs!$E$13),A55&lt;=(Inputs!$E$12+Inputs!$E$13)+Inputs!$E$18),Inputs!$E$19,0)</f>
        <v/>
      </c>
      <c r="E55" s="15">
        <f>IF(AND(A55&gt;(Inputs!$E$12+Inputs!$E$13),A55&lt;=(Inputs!$E$12+Inputs!$E$13)+Inputs!$E$18),Inputs!$E$15*Inputs!$E$16,0)</f>
        <v/>
      </c>
      <c r="F55" s="15">
        <f>IF(AND(A55&gt;(Inputs!$E$12+Inputs!$E$13)+Inputs!$E$14,A55&lt;=(Inputs!$E$12+Inputs!$E$13)+Inputs!$E$14+Inputs!$E$18),Inputs!$E$15*Inputs!$E$16*Inputs!$E$17,0)</f>
        <v/>
      </c>
      <c r="G55" s="15">
        <f>F55*1000*Inputs!$E$7/1e6</f>
        <v/>
      </c>
      <c r="H55" s="15">
        <f>G55-B55-C55-D55</f>
        <v/>
      </c>
      <c r="I55" s="16">
        <f>1/(1+Inputs!$E$20)^A55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IF(A56&lt;=Inputs!$E$12,Inputs!$E$11/Inputs!$E$12,0)</f>
        <v/>
      </c>
      <c r="C56" s="15">
        <f>IF(A56=Inputs!$E$12,Inputs!$E$24,0)</f>
        <v/>
      </c>
      <c r="D56" s="15">
        <f>IF(AND(A56&gt;(Inputs!$E$12+Inputs!$E$13),A56&lt;=(Inputs!$E$12+Inputs!$E$13)+Inputs!$E$18),Inputs!$E$19,0)</f>
        <v/>
      </c>
      <c r="E56" s="15">
        <f>IF(AND(A56&gt;(Inputs!$E$12+Inputs!$E$13),A56&lt;=(Inputs!$E$12+Inputs!$E$13)+Inputs!$E$18),Inputs!$E$15*Inputs!$E$16,0)</f>
        <v/>
      </c>
      <c r="F56" s="15">
        <f>IF(AND(A56&gt;(Inputs!$E$12+Inputs!$E$13)+Inputs!$E$14,A56&lt;=(Inputs!$E$12+Inputs!$E$13)+Inputs!$E$14+Inputs!$E$18),Inputs!$E$15*Inputs!$E$16*Inputs!$E$17,0)</f>
        <v/>
      </c>
      <c r="G56" s="15">
        <f>F56*1000*Inputs!$E$7/1e6</f>
        <v/>
      </c>
      <c r="H56" s="15">
        <f>G56-B56-C56-D56</f>
        <v/>
      </c>
      <c r="I56" s="16">
        <f>1/(1+Inputs!$E$20)^A56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IF(A57&lt;=Inputs!$E$12,Inputs!$E$11/Inputs!$E$12,0)</f>
        <v/>
      </c>
      <c r="C57" s="15">
        <f>IF(A57=Inputs!$E$12,Inputs!$E$24,0)</f>
        <v/>
      </c>
      <c r="D57" s="15">
        <f>IF(AND(A57&gt;(Inputs!$E$12+Inputs!$E$13),A57&lt;=(Inputs!$E$12+Inputs!$E$13)+Inputs!$E$18),Inputs!$E$19,0)</f>
        <v/>
      </c>
      <c r="E57" s="15">
        <f>IF(AND(A57&gt;(Inputs!$E$12+Inputs!$E$13),A57&lt;=(Inputs!$E$12+Inputs!$E$13)+Inputs!$E$18),Inputs!$E$15*Inputs!$E$16,0)</f>
        <v/>
      </c>
      <c r="F57" s="15">
        <f>IF(AND(A57&gt;(Inputs!$E$12+Inputs!$E$13)+Inputs!$E$14,A57&lt;=(Inputs!$E$12+Inputs!$E$13)+Inputs!$E$14+Inputs!$E$18),Inputs!$E$15*Inputs!$E$16*Inputs!$E$17,0)</f>
        <v/>
      </c>
      <c r="G57" s="15">
        <f>F57*1000*Inputs!$E$7/1e6</f>
        <v/>
      </c>
      <c r="H57" s="15">
        <f>G57-B57-C57-D57</f>
        <v/>
      </c>
      <c r="I57" s="16">
        <f>1/(1+Inputs!$E$20)^A57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IF(A58&lt;=Inputs!$E$12,Inputs!$E$11/Inputs!$E$12,0)</f>
        <v/>
      </c>
      <c r="C58" s="15">
        <f>IF(A58=Inputs!$E$12,Inputs!$E$24,0)</f>
        <v/>
      </c>
      <c r="D58" s="15">
        <f>IF(AND(A58&gt;(Inputs!$E$12+Inputs!$E$13),A58&lt;=(Inputs!$E$12+Inputs!$E$13)+Inputs!$E$18),Inputs!$E$19,0)</f>
        <v/>
      </c>
      <c r="E58" s="15">
        <f>IF(AND(A58&gt;(Inputs!$E$12+Inputs!$E$13),A58&lt;=(Inputs!$E$12+Inputs!$E$13)+Inputs!$E$18),Inputs!$E$15*Inputs!$E$16,0)</f>
        <v/>
      </c>
      <c r="F58" s="15">
        <f>IF(AND(A58&gt;(Inputs!$E$12+Inputs!$E$13)+Inputs!$E$14,A58&lt;=(Inputs!$E$12+Inputs!$E$13)+Inputs!$E$14+Inputs!$E$18),Inputs!$E$15*Inputs!$E$16*Inputs!$E$17,0)</f>
        <v/>
      </c>
      <c r="G58" s="15">
        <f>F58*1000*Inputs!$E$7/1e6</f>
        <v/>
      </c>
      <c r="H58" s="15">
        <f>G58-B58-C58-D58</f>
        <v/>
      </c>
      <c r="I58" s="16">
        <f>1/(1+Inputs!$E$20)^A58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IF(A59&lt;=Inputs!$E$12,Inputs!$E$11/Inputs!$E$12,0)</f>
        <v/>
      </c>
      <c r="C59" s="15">
        <f>IF(A59=Inputs!$E$12,Inputs!$E$24,0)</f>
        <v/>
      </c>
      <c r="D59" s="15">
        <f>IF(AND(A59&gt;(Inputs!$E$12+Inputs!$E$13),A59&lt;=(Inputs!$E$12+Inputs!$E$13)+Inputs!$E$18),Inputs!$E$19,0)</f>
        <v/>
      </c>
      <c r="E59" s="15">
        <f>IF(AND(A59&gt;(Inputs!$E$12+Inputs!$E$13),A59&lt;=(Inputs!$E$12+Inputs!$E$13)+Inputs!$E$18),Inputs!$E$15*Inputs!$E$16,0)</f>
        <v/>
      </c>
      <c r="F59" s="15">
        <f>IF(AND(A59&gt;(Inputs!$E$12+Inputs!$E$13)+Inputs!$E$14,A59&lt;=(Inputs!$E$12+Inputs!$E$13)+Inputs!$E$14+Inputs!$E$18),Inputs!$E$15*Inputs!$E$16*Inputs!$E$17,0)</f>
        <v/>
      </c>
      <c r="G59" s="15">
        <f>F59*1000*Inputs!$E$7/1e6</f>
        <v/>
      </c>
      <c r="H59" s="15">
        <f>G59-B59-C59-D59</f>
        <v/>
      </c>
      <c r="I59" s="16">
        <f>1/(1+Inputs!$E$20)^A59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IF(A60&lt;=Inputs!$E$12,Inputs!$E$11/Inputs!$E$12,0)</f>
        <v/>
      </c>
      <c r="C60" s="15">
        <f>IF(A60=Inputs!$E$12,Inputs!$E$24,0)</f>
        <v/>
      </c>
      <c r="D60" s="15">
        <f>IF(AND(A60&gt;(Inputs!$E$12+Inputs!$E$13),A60&lt;=(Inputs!$E$12+Inputs!$E$13)+Inputs!$E$18),Inputs!$E$19,0)</f>
        <v/>
      </c>
      <c r="E60" s="15">
        <f>IF(AND(A60&gt;(Inputs!$E$12+Inputs!$E$13),A60&lt;=(Inputs!$E$12+Inputs!$E$13)+Inputs!$E$18),Inputs!$E$15*Inputs!$E$16,0)</f>
        <v/>
      </c>
      <c r="F60" s="15">
        <f>IF(AND(A60&gt;(Inputs!$E$12+Inputs!$E$13)+Inputs!$E$14,A60&lt;=(Inputs!$E$12+Inputs!$E$13)+Inputs!$E$14+Inputs!$E$18),Inputs!$E$15*Inputs!$E$16*Inputs!$E$17,0)</f>
        <v/>
      </c>
      <c r="G60" s="15">
        <f>F60*1000*Inputs!$E$7/1e6</f>
        <v/>
      </c>
      <c r="H60" s="15">
        <f>G60-B60-C60-D60</f>
        <v/>
      </c>
      <c r="I60" s="16">
        <f>1/(1+Inputs!$E$20)^A60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IF(A61&lt;=Inputs!$E$12,Inputs!$E$11/Inputs!$E$12,0)</f>
        <v/>
      </c>
      <c r="C61" s="15">
        <f>IF(A61=Inputs!$E$12,Inputs!$E$24,0)</f>
        <v/>
      </c>
      <c r="D61" s="15">
        <f>IF(AND(A61&gt;(Inputs!$E$12+Inputs!$E$13),A61&lt;=(Inputs!$E$12+Inputs!$E$13)+Inputs!$E$18),Inputs!$E$19,0)</f>
        <v/>
      </c>
      <c r="E61" s="15">
        <f>IF(AND(A61&gt;(Inputs!$E$12+Inputs!$E$13),A61&lt;=(Inputs!$E$12+Inputs!$E$13)+Inputs!$E$18),Inputs!$E$15*Inputs!$E$16,0)</f>
        <v/>
      </c>
      <c r="F61" s="15">
        <f>IF(AND(A61&gt;(Inputs!$E$12+Inputs!$E$13)+Inputs!$E$14,A61&lt;=(Inputs!$E$12+Inputs!$E$13)+Inputs!$E$14+Inputs!$E$18),Inputs!$E$15*Inputs!$E$16*Inputs!$E$17,0)</f>
        <v/>
      </c>
      <c r="G61" s="15">
        <f>F61*1000*Inputs!$E$7/1e6</f>
        <v/>
      </c>
      <c r="H61" s="15">
        <f>G61-B61-C61-D61</f>
        <v/>
      </c>
      <c r="I61" s="16">
        <f>1/(1+Inputs!$E$20)^A61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IF(A62&lt;=Inputs!$E$12,Inputs!$E$11/Inputs!$E$12,0)</f>
        <v/>
      </c>
      <c r="C62" s="15">
        <f>IF(A62=Inputs!$E$12,Inputs!$E$24,0)</f>
        <v/>
      </c>
      <c r="D62" s="15">
        <f>IF(AND(A62&gt;(Inputs!$E$12+Inputs!$E$13),A62&lt;=(Inputs!$E$12+Inputs!$E$13)+Inputs!$E$18),Inputs!$E$19,0)</f>
        <v/>
      </c>
      <c r="E62" s="15">
        <f>IF(AND(A62&gt;(Inputs!$E$12+Inputs!$E$13),A62&lt;=(Inputs!$E$12+Inputs!$E$13)+Inputs!$E$18),Inputs!$E$15*Inputs!$E$16,0)</f>
        <v/>
      </c>
      <c r="F62" s="15">
        <f>IF(AND(A62&gt;(Inputs!$E$12+Inputs!$E$13)+Inputs!$E$14,A62&lt;=(Inputs!$E$12+Inputs!$E$13)+Inputs!$E$14+Inputs!$E$18),Inputs!$E$15*Inputs!$E$16*Inputs!$E$17,0)</f>
        <v/>
      </c>
      <c r="G62" s="15">
        <f>F62*1000*Inputs!$E$7/1e6</f>
        <v/>
      </c>
      <c r="H62" s="15">
        <f>G62-B62-C62-D62</f>
        <v/>
      </c>
      <c r="I62" s="16">
        <f>1/(1+Inputs!$E$20)^A62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IF(A63&lt;=Inputs!$E$12,Inputs!$E$11/Inputs!$E$12,0)</f>
        <v/>
      </c>
      <c r="C63" s="15">
        <f>IF(A63=Inputs!$E$12,Inputs!$E$24,0)</f>
        <v/>
      </c>
      <c r="D63" s="15">
        <f>IF(AND(A63&gt;(Inputs!$E$12+Inputs!$E$13),A63&lt;=(Inputs!$E$12+Inputs!$E$13)+Inputs!$E$18),Inputs!$E$19,0)</f>
        <v/>
      </c>
      <c r="E63" s="15">
        <f>IF(AND(A63&gt;(Inputs!$E$12+Inputs!$E$13),A63&lt;=(Inputs!$E$12+Inputs!$E$13)+Inputs!$E$18),Inputs!$E$15*Inputs!$E$16,0)</f>
        <v/>
      </c>
      <c r="F63" s="15">
        <f>IF(AND(A63&gt;(Inputs!$E$12+Inputs!$E$13)+Inputs!$E$14,A63&lt;=(Inputs!$E$12+Inputs!$E$13)+Inputs!$E$14+Inputs!$E$18),Inputs!$E$15*Inputs!$E$16*Inputs!$E$17,0)</f>
        <v/>
      </c>
      <c r="G63" s="15">
        <f>F63*1000*Inputs!$E$7/1e6</f>
        <v/>
      </c>
      <c r="H63" s="15">
        <f>G63-B63-C63-D63</f>
        <v/>
      </c>
      <c r="I63" s="16">
        <f>1/(1+Inputs!$E$20)^A63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IF(A64&lt;=Inputs!$E$12,Inputs!$E$11/Inputs!$E$12,0)</f>
        <v/>
      </c>
      <c r="C64" s="15">
        <f>IF(A64=Inputs!$E$12,Inputs!$E$24,0)</f>
        <v/>
      </c>
      <c r="D64" s="15">
        <f>IF(AND(A64&gt;(Inputs!$E$12+Inputs!$E$13),A64&lt;=(Inputs!$E$12+Inputs!$E$13)+Inputs!$E$18),Inputs!$E$19,0)</f>
        <v/>
      </c>
      <c r="E64" s="15">
        <f>IF(AND(A64&gt;(Inputs!$E$12+Inputs!$E$13),A64&lt;=(Inputs!$E$12+Inputs!$E$13)+Inputs!$E$18),Inputs!$E$15*Inputs!$E$16,0)</f>
        <v/>
      </c>
      <c r="F64" s="15">
        <f>IF(AND(A64&gt;(Inputs!$E$12+Inputs!$E$13)+Inputs!$E$14,A64&lt;=(Inputs!$E$12+Inputs!$E$13)+Inputs!$E$14+Inputs!$E$18),Inputs!$E$15*Inputs!$E$16*Inputs!$E$17,0)</f>
        <v/>
      </c>
      <c r="G64" s="15">
        <f>F64*1000*Inputs!$E$7/1e6</f>
        <v/>
      </c>
      <c r="H64" s="15">
        <f>G64-B64-C64-D64</f>
        <v/>
      </c>
      <c r="I64" s="16">
        <f>1/(1+Inputs!$E$20)^A64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IF(A65&lt;=Inputs!$E$12,Inputs!$E$11/Inputs!$E$12,0)</f>
        <v/>
      </c>
      <c r="C65" s="15">
        <f>IF(A65=Inputs!$E$12,Inputs!$E$24,0)</f>
        <v/>
      </c>
      <c r="D65" s="15">
        <f>IF(AND(A65&gt;(Inputs!$E$12+Inputs!$E$13),A65&lt;=(Inputs!$E$12+Inputs!$E$13)+Inputs!$E$18),Inputs!$E$19,0)</f>
        <v/>
      </c>
      <c r="E65" s="15">
        <f>IF(AND(A65&gt;(Inputs!$E$12+Inputs!$E$13),A65&lt;=(Inputs!$E$12+Inputs!$E$13)+Inputs!$E$18),Inputs!$E$15*Inputs!$E$16,0)</f>
        <v/>
      </c>
      <c r="F65" s="15">
        <f>IF(AND(A65&gt;(Inputs!$E$12+Inputs!$E$13)+Inputs!$E$14,A65&lt;=(Inputs!$E$12+Inputs!$E$13)+Inputs!$E$14+Inputs!$E$18),Inputs!$E$15*Inputs!$E$16*Inputs!$E$17,0)</f>
        <v/>
      </c>
      <c r="G65" s="15">
        <f>F65*1000*Inputs!$E$7/1e6</f>
        <v/>
      </c>
      <c r="H65" s="15">
        <f>G65-B65-C65-D65</f>
        <v/>
      </c>
      <c r="I65" s="16">
        <f>1/(1+Inputs!$E$20)^A65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IF(A66&lt;=Inputs!$E$12,Inputs!$E$11/Inputs!$E$12,0)</f>
        <v/>
      </c>
      <c r="C66" s="15">
        <f>IF(A66=Inputs!$E$12,Inputs!$E$24,0)</f>
        <v/>
      </c>
      <c r="D66" s="15">
        <f>IF(AND(A66&gt;(Inputs!$E$12+Inputs!$E$13),A66&lt;=(Inputs!$E$12+Inputs!$E$13)+Inputs!$E$18),Inputs!$E$19,0)</f>
        <v/>
      </c>
      <c r="E66" s="15">
        <f>IF(AND(A66&gt;(Inputs!$E$12+Inputs!$E$13),A66&lt;=(Inputs!$E$12+Inputs!$E$13)+Inputs!$E$18),Inputs!$E$15*Inputs!$E$16,0)</f>
        <v/>
      </c>
      <c r="F66" s="15">
        <f>IF(AND(A66&gt;(Inputs!$E$12+Inputs!$E$13)+Inputs!$E$14,A66&lt;=(Inputs!$E$12+Inputs!$E$13)+Inputs!$E$14+Inputs!$E$18),Inputs!$E$15*Inputs!$E$16*Inputs!$E$17,0)</f>
        <v/>
      </c>
      <c r="G66" s="15">
        <f>F66*1000*Inputs!$E$7/1e6</f>
        <v/>
      </c>
      <c r="H66" s="15">
        <f>G66-B66-C66-D66</f>
        <v/>
      </c>
      <c r="I66" s="16">
        <f>1/(1+Inputs!$E$20)^A66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IF(A67&lt;=Inputs!$E$12,Inputs!$E$11/Inputs!$E$12,0)</f>
        <v/>
      </c>
      <c r="C67" s="15">
        <f>IF(A67=Inputs!$E$12,Inputs!$E$24,0)</f>
        <v/>
      </c>
      <c r="D67" s="15">
        <f>IF(AND(A67&gt;(Inputs!$E$12+Inputs!$E$13),A67&lt;=(Inputs!$E$12+Inputs!$E$13)+Inputs!$E$18),Inputs!$E$19,0)</f>
        <v/>
      </c>
      <c r="E67" s="15">
        <f>IF(AND(A67&gt;(Inputs!$E$12+Inputs!$E$13),A67&lt;=(Inputs!$E$12+Inputs!$E$13)+Inputs!$E$18),Inputs!$E$15*Inputs!$E$16,0)</f>
        <v/>
      </c>
      <c r="F67" s="15">
        <f>IF(AND(A67&gt;(Inputs!$E$12+Inputs!$E$13)+Inputs!$E$14,A67&lt;=(Inputs!$E$12+Inputs!$E$13)+Inputs!$E$14+Inputs!$E$18),Inputs!$E$15*Inputs!$E$16*Inputs!$E$17,0)</f>
        <v/>
      </c>
      <c r="G67" s="15">
        <f>F67*1000*Inputs!$E$7/1e6</f>
        <v/>
      </c>
      <c r="H67" s="15">
        <f>G67-B67-C67-D67</f>
        <v/>
      </c>
      <c r="I67" s="16">
        <f>1/(1+Inputs!$E$20)^A67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IF(A68&lt;=Inputs!$E$12,Inputs!$E$11/Inputs!$E$12,0)</f>
        <v/>
      </c>
      <c r="C68" s="15">
        <f>IF(A68=Inputs!$E$12,Inputs!$E$24,0)</f>
        <v/>
      </c>
      <c r="D68" s="15">
        <f>IF(AND(A68&gt;(Inputs!$E$12+Inputs!$E$13),A68&lt;=(Inputs!$E$12+Inputs!$E$13)+Inputs!$E$18),Inputs!$E$19,0)</f>
        <v/>
      </c>
      <c r="E68" s="15">
        <f>IF(AND(A68&gt;(Inputs!$E$12+Inputs!$E$13),A68&lt;=(Inputs!$E$12+Inputs!$E$13)+Inputs!$E$18),Inputs!$E$15*Inputs!$E$16,0)</f>
        <v/>
      </c>
      <c r="F68" s="15">
        <f>IF(AND(A68&gt;(Inputs!$E$12+Inputs!$E$13)+Inputs!$E$14,A68&lt;=(Inputs!$E$12+Inputs!$E$13)+Inputs!$E$14+Inputs!$E$18),Inputs!$E$15*Inputs!$E$16*Inputs!$E$17,0)</f>
        <v/>
      </c>
      <c r="G68" s="15">
        <f>F68*1000*Inputs!$E$7/1e6</f>
        <v/>
      </c>
      <c r="H68" s="15">
        <f>G68-B68-C68-D68</f>
        <v/>
      </c>
      <c r="I68" s="16">
        <f>1/(1+Inputs!$E$20)^A68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IF(A69&lt;=Inputs!$E$12,Inputs!$E$11/Inputs!$E$12,0)</f>
        <v/>
      </c>
      <c r="C69" s="15">
        <f>IF(A69=Inputs!$E$12,Inputs!$E$24,0)</f>
        <v/>
      </c>
      <c r="D69" s="15">
        <f>IF(AND(A69&gt;(Inputs!$E$12+Inputs!$E$13),A69&lt;=(Inputs!$E$12+Inputs!$E$13)+Inputs!$E$18),Inputs!$E$19,0)</f>
        <v/>
      </c>
      <c r="E69" s="15">
        <f>IF(AND(A69&gt;(Inputs!$E$12+Inputs!$E$13),A69&lt;=(Inputs!$E$12+Inputs!$E$13)+Inputs!$E$18),Inputs!$E$15*Inputs!$E$16,0)</f>
        <v/>
      </c>
      <c r="F69" s="15">
        <f>IF(AND(A69&gt;(Inputs!$E$12+Inputs!$E$13)+Inputs!$E$14,A69&lt;=(Inputs!$E$12+Inputs!$E$13)+Inputs!$E$14+Inputs!$E$18),Inputs!$E$15*Inputs!$E$16*Inputs!$E$17,0)</f>
        <v/>
      </c>
      <c r="G69" s="15">
        <f>F69*1000*Inputs!$E$7/1e6</f>
        <v/>
      </c>
      <c r="H69" s="15">
        <f>G69-B69-C69-D69</f>
        <v/>
      </c>
      <c r="I69" s="16">
        <f>1/(1+Inputs!$E$20)^A69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IF(A70&lt;=Inputs!$E$12,Inputs!$E$11/Inputs!$E$12,0)</f>
        <v/>
      </c>
      <c r="C70" s="15">
        <f>IF(A70=Inputs!$E$12,Inputs!$E$24,0)</f>
        <v/>
      </c>
      <c r="D70" s="15">
        <f>IF(AND(A70&gt;(Inputs!$E$12+Inputs!$E$13),A70&lt;=(Inputs!$E$12+Inputs!$E$13)+Inputs!$E$18),Inputs!$E$19,0)</f>
        <v/>
      </c>
      <c r="E70" s="15">
        <f>IF(AND(A70&gt;(Inputs!$E$12+Inputs!$E$13),A70&lt;=(Inputs!$E$12+Inputs!$E$13)+Inputs!$E$18),Inputs!$E$15*Inputs!$E$16,0)</f>
        <v/>
      </c>
      <c r="F70" s="15">
        <f>IF(AND(A70&gt;(Inputs!$E$12+Inputs!$E$13)+Inputs!$E$14,A70&lt;=(Inputs!$E$12+Inputs!$E$13)+Inputs!$E$14+Inputs!$E$18),Inputs!$E$15*Inputs!$E$16*Inputs!$E$17,0)</f>
        <v/>
      </c>
      <c r="G70" s="15">
        <f>F70*1000*Inputs!$E$7/1e6</f>
        <v/>
      </c>
      <c r="H70" s="15">
        <f>G70-B70-C70-D70</f>
        <v/>
      </c>
      <c r="I70" s="16">
        <f>1/(1+Inputs!$E$20)^A70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IF(A71&lt;=Inputs!$E$12,Inputs!$E$11/Inputs!$E$12,0)</f>
        <v/>
      </c>
      <c r="C71" s="15">
        <f>IF(A71=Inputs!$E$12,Inputs!$E$24,0)</f>
        <v/>
      </c>
      <c r="D71" s="15">
        <f>IF(AND(A71&gt;(Inputs!$E$12+Inputs!$E$13),A71&lt;=(Inputs!$E$12+Inputs!$E$13)+Inputs!$E$18),Inputs!$E$19,0)</f>
        <v/>
      </c>
      <c r="E71" s="15">
        <f>IF(AND(A71&gt;(Inputs!$E$12+Inputs!$E$13),A71&lt;=(Inputs!$E$12+Inputs!$E$13)+Inputs!$E$18),Inputs!$E$15*Inputs!$E$16,0)</f>
        <v/>
      </c>
      <c r="F71" s="15">
        <f>IF(AND(A71&gt;(Inputs!$E$12+Inputs!$E$13)+Inputs!$E$14,A71&lt;=(Inputs!$E$12+Inputs!$E$13)+Inputs!$E$14+Inputs!$E$18),Inputs!$E$15*Inputs!$E$16*Inputs!$E$17,0)</f>
        <v/>
      </c>
      <c r="G71" s="15">
        <f>F71*1000*Inputs!$E$7/1e6</f>
        <v/>
      </c>
      <c r="H71" s="15">
        <f>G71-B71-C71-D71</f>
        <v/>
      </c>
      <c r="I71" s="16">
        <f>1/(1+Inputs!$E$20)^A71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IF(A72&lt;=Inputs!$E$12,Inputs!$E$11/Inputs!$E$12,0)</f>
        <v/>
      </c>
      <c r="C72" s="15">
        <f>IF(A72=Inputs!$E$12,Inputs!$E$24,0)</f>
        <v/>
      </c>
      <c r="D72" s="15">
        <f>IF(AND(A72&gt;(Inputs!$E$12+Inputs!$E$13),A72&lt;=(Inputs!$E$12+Inputs!$E$13)+Inputs!$E$18),Inputs!$E$19,0)</f>
        <v/>
      </c>
      <c r="E72" s="15">
        <f>IF(AND(A72&gt;(Inputs!$E$12+Inputs!$E$13),A72&lt;=(Inputs!$E$12+Inputs!$E$13)+Inputs!$E$18),Inputs!$E$15*Inputs!$E$16,0)</f>
        <v/>
      </c>
      <c r="F72" s="15">
        <f>IF(AND(A72&gt;(Inputs!$E$12+Inputs!$E$13)+Inputs!$E$14,A72&lt;=(Inputs!$E$12+Inputs!$E$13)+Inputs!$E$14+Inputs!$E$18),Inputs!$E$15*Inputs!$E$16*Inputs!$E$17,0)</f>
        <v/>
      </c>
      <c r="G72" s="15">
        <f>F72*1000*Inputs!$E$7/1e6</f>
        <v/>
      </c>
      <c r="H72" s="15">
        <f>G72-B72-C72-D72</f>
        <v/>
      </c>
      <c r="I72" s="16">
        <f>1/(1+Inputs!$E$20)^A72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IF(A73&lt;=Inputs!$E$12,Inputs!$E$11/Inputs!$E$12,0)</f>
        <v/>
      </c>
      <c r="C73" s="15">
        <f>IF(A73=Inputs!$E$12,Inputs!$E$24,0)</f>
        <v/>
      </c>
      <c r="D73" s="15">
        <f>IF(AND(A73&gt;(Inputs!$E$12+Inputs!$E$13),A73&lt;=(Inputs!$E$12+Inputs!$E$13)+Inputs!$E$18),Inputs!$E$19,0)</f>
        <v/>
      </c>
      <c r="E73" s="15">
        <f>IF(AND(A73&gt;(Inputs!$E$12+Inputs!$E$13),A73&lt;=(Inputs!$E$12+Inputs!$E$13)+Inputs!$E$18),Inputs!$E$15*Inputs!$E$16,0)</f>
        <v/>
      </c>
      <c r="F73" s="15">
        <f>IF(AND(A73&gt;(Inputs!$E$12+Inputs!$E$13)+Inputs!$E$14,A73&lt;=(Inputs!$E$12+Inputs!$E$13)+Inputs!$E$14+Inputs!$E$18),Inputs!$E$15*Inputs!$E$16*Inputs!$E$17,0)</f>
        <v/>
      </c>
      <c r="G73" s="15">
        <f>F73*1000*Inputs!$E$7/1e6</f>
        <v/>
      </c>
      <c r="H73" s="15">
        <f>G73-B73-C73-D73</f>
        <v/>
      </c>
      <c r="I73" s="16">
        <f>1/(1+Inputs!$E$20)^A73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IF(A74&lt;=Inputs!$E$12,Inputs!$E$11/Inputs!$E$12,0)</f>
        <v/>
      </c>
      <c r="C74" s="15">
        <f>IF(A74=Inputs!$E$12,Inputs!$E$24,0)</f>
        <v/>
      </c>
      <c r="D74" s="15">
        <f>IF(AND(A74&gt;(Inputs!$E$12+Inputs!$E$13),A74&lt;=(Inputs!$E$12+Inputs!$E$13)+Inputs!$E$18),Inputs!$E$19,0)</f>
        <v/>
      </c>
      <c r="E74" s="15">
        <f>IF(AND(A74&gt;(Inputs!$E$12+Inputs!$E$13),A74&lt;=(Inputs!$E$12+Inputs!$E$13)+Inputs!$E$18),Inputs!$E$15*Inputs!$E$16,0)</f>
        <v/>
      </c>
      <c r="F74" s="15">
        <f>IF(AND(A74&gt;(Inputs!$E$12+Inputs!$E$13)+Inputs!$E$14,A74&lt;=(Inputs!$E$12+Inputs!$E$13)+Inputs!$E$14+Inputs!$E$18),Inputs!$E$15*Inputs!$E$16*Inputs!$E$17,0)</f>
        <v/>
      </c>
      <c r="G74" s="15">
        <f>F74*1000*Inputs!$E$7/1e6</f>
        <v/>
      </c>
      <c r="H74" s="15">
        <f>G74-B74-C74-D74</f>
        <v/>
      </c>
      <c r="I74" s="16">
        <f>1/(1+Inputs!$E$20)^A74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IF(A75&lt;=Inputs!$E$12,Inputs!$E$11/Inputs!$E$12,0)</f>
        <v/>
      </c>
      <c r="C75" s="15">
        <f>IF(A75=Inputs!$E$12,Inputs!$E$24,0)</f>
        <v/>
      </c>
      <c r="D75" s="15">
        <f>IF(AND(A75&gt;(Inputs!$E$12+Inputs!$E$13),A75&lt;=(Inputs!$E$12+Inputs!$E$13)+Inputs!$E$18),Inputs!$E$19,0)</f>
        <v/>
      </c>
      <c r="E75" s="15">
        <f>IF(AND(A75&gt;(Inputs!$E$12+Inputs!$E$13),A75&lt;=(Inputs!$E$12+Inputs!$E$13)+Inputs!$E$18),Inputs!$E$15*Inputs!$E$16,0)</f>
        <v/>
      </c>
      <c r="F75" s="15">
        <f>IF(AND(A75&gt;(Inputs!$E$12+Inputs!$E$13)+Inputs!$E$14,A75&lt;=(Inputs!$E$12+Inputs!$E$13)+Inputs!$E$14+Inputs!$E$18),Inputs!$E$15*Inputs!$E$16*Inputs!$E$17,0)</f>
        <v/>
      </c>
      <c r="G75" s="15">
        <f>F75*1000*Inputs!$E$7/1e6</f>
        <v/>
      </c>
      <c r="H75" s="15">
        <f>G75-B75-C75-D75</f>
        <v/>
      </c>
      <c r="I75" s="16">
        <f>1/(1+Inputs!$E$20)^A75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IF(A76&lt;=Inputs!$E$12,Inputs!$E$11/Inputs!$E$12,0)</f>
        <v/>
      </c>
      <c r="C76" s="15">
        <f>IF(A76=Inputs!$E$12,Inputs!$E$24,0)</f>
        <v/>
      </c>
      <c r="D76" s="15">
        <f>IF(AND(A76&gt;(Inputs!$E$12+Inputs!$E$13),A76&lt;=(Inputs!$E$12+Inputs!$E$13)+Inputs!$E$18),Inputs!$E$19,0)</f>
        <v/>
      </c>
      <c r="E76" s="15">
        <f>IF(AND(A76&gt;(Inputs!$E$12+Inputs!$E$13),A76&lt;=(Inputs!$E$12+Inputs!$E$13)+Inputs!$E$18),Inputs!$E$15*Inputs!$E$16,0)</f>
        <v/>
      </c>
      <c r="F76" s="15">
        <f>IF(AND(A76&gt;(Inputs!$E$12+Inputs!$E$13)+Inputs!$E$14,A76&lt;=(Inputs!$E$12+Inputs!$E$13)+Inputs!$E$14+Inputs!$E$18),Inputs!$E$15*Inputs!$E$16*Inputs!$E$17,0)</f>
        <v/>
      </c>
      <c r="G76" s="15">
        <f>F76*1000*Inputs!$E$7/1e6</f>
        <v/>
      </c>
      <c r="H76" s="15">
        <f>G76-B76-C76-D76</f>
        <v/>
      </c>
      <c r="I76" s="16">
        <f>1/(1+Inputs!$E$20)^A76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IF(A77&lt;=Inputs!$E$12,Inputs!$E$11/Inputs!$E$12,0)</f>
        <v/>
      </c>
      <c r="C77" s="15">
        <f>IF(A77=Inputs!$E$12,Inputs!$E$24,0)</f>
        <v/>
      </c>
      <c r="D77" s="15">
        <f>IF(AND(A77&gt;(Inputs!$E$12+Inputs!$E$13),A77&lt;=(Inputs!$E$12+Inputs!$E$13)+Inputs!$E$18),Inputs!$E$19,0)</f>
        <v/>
      </c>
      <c r="E77" s="15">
        <f>IF(AND(A77&gt;(Inputs!$E$12+Inputs!$E$13),A77&lt;=(Inputs!$E$12+Inputs!$E$13)+Inputs!$E$18),Inputs!$E$15*Inputs!$E$16,0)</f>
        <v/>
      </c>
      <c r="F77" s="15">
        <f>IF(AND(A77&gt;(Inputs!$E$12+Inputs!$E$13)+Inputs!$E$14,A77&lt;=(Inputs!$E$12+Inputs!$E$13)+Inputs!$E$14+Inputs!$E$18),Inputs!$E$15*Inputs!$E$16*Inputs!$E$17,0)</f>
        <v/>
      </c>
      <c r="G77" s="15">
        <f>F77*1000*Inputs!$E$7/1e6</f>
        <v/>
      </c>
      <c r="H77" s="15">
        <f>G77-B77-C77-D77</f>
        <v/>
      </c>
      <c r="I77" s="16">
        <f>1/(1+Inputs!$E$20)^A77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IF(A78&lt;=Inputs!$E$12,Inputs!$E$11/Inputs!$E$12,0)</f>
        <v/>
      </c>
      <c r="C78" s="15">
        <f>IF(A78=Inputs!$E$12,Inputs!$E$24,0)</f>
        <v/>
      </c>
      <c r="D78" s="15">
        <f>IF(AND(A78&gt;(Inputs!$E$12+Inputs!$E$13),A78&lt;=(Inputs!$E$12+Inputs!$E$13)+Inputs!$E$18),Inputs!$E$19,0)</f>
        <v/>
      </c>
      <c r="E78" s="15">
        <f>IF(AND(A78&gt;(Inputs!$E$12+Inputs!$E$13),A78&lt;=(Inputs!$E$12+Inputs!$E$13)+Inputs!$E$18),Inputs!$E$15*Inputs!$E$16,0)</f>
        <v/>
      </c>
      <c r="F78" s="15">
        <f>IF(AND(A78&gt;(Inputs!$E$12+Inputs!$E$13)+Inputs!$E$14,A78&lt;=(Inputs!$E$12+Inputs!$E$13)+Inputs!$E$14+Inputs!$E$18),Inputs!$E$15*Inputs!$E$16*Inputs!$E$17,0)</f>
        <v/>
      </c>
      <c r="G78" s="15">
        <f>F78*1000*Inputs!$E$7/1e6</f>
        <v/>
      </c>
      <c r="H78" s="15">
        <f>G78-B78-C78-D78</f>
        <v/>
      </c>
      <c r="I78" s="16">
        <f>1/(1+Inputs!$E$20)^A78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IF(A79&lt;=Inputs!$E$12,Inputs!$E$11/Inputs!$E$12,0)</f>
        <v/>
      </c>
      <c r="C79" s="15">
        <f>IF(A79=Inputs!$E$12,Inputs!$E$24,0)</f>
        <v/>
      </c>
      <c r="D79" s="15">
        <f>IF(AND(A79&gt;(Inputs!$E$12+Inputs!$E$13),A79&lt;=(Inputs!$E$12+Inputs!$E$13)+Inputs!$E$18),Inputs!$E$19,0)</f>
        <v/>
      </c>
      <c r="E79" s="15">
        <f>IF(AND(A79&gt;(Inputs!$E$12+Inputs!$E$13),A79&lt;=(Inputs!$E$12+Inputs!$E$13)+Inputs!$E$18),Inputs!$E$15*Inputs!$E$16,0)</f>
        <v/>
      </c>
      <c r="F79" s="15">
        <f>IF(AND(A79&gt;(Inputs!$E$12+Inputs!$E$13)+Inputs!$E$14,A79&lt;=(Inputs!$E$12+Inputs!$E$13)+Inputs!$E$14+Inputs!$E$18),Inputs!$E$15*Inputs!$E$16*Inputs!$E$17,0)</f>
        <v/>
      </c>
      <c r="G79" s="15">
        <f>F79*1000*Inputs!$E$7/1e6</f>
        <v/>
      </c>
      <c r="H79" s="15">
        <f>G79-B79-C79-D79</f>
        <v/>
      </c>
      <c r="I79" s="16">
        <f>1/(1+Inputs!$E$20)^A79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IF(A80&lt;=Inputs!$E$12,Inputs!$E$11/Inputs!$E$12,0)</f>
        <v/>
      </c>
      <c r="C80" s="15">
        <f>IF(A80=Inputs!$E$12,Inputs!$E$24,0)</f>
        <v/>
      </c>
      <c r="D80" s="15">
        <f>IF(AND(A80&gt;(Inputs!$E$12+Inputs!$E$13),A80&lt;=(Inputs!$E$12+Inputs!$E$13)+Inputs!$E$18),Inputs!$E$19,0)</f>
        <v/>
      </c>
      <c r="E80" s="15">
        <f>IF(AND(A80&gt;(Inputs!$E$12+Inputs!$E$13),A80&lt;=(Inputs!$E$12+Inputs!$E$13)+Inputs!$E$18),Inputs!$E$15*Inputs!$E$16,0)</f>
        <v/>
      </c>
      <c r="F80" s="15">
        <f>IF(AND(A80&gt;(Inputs!$E$12+Inputs!$E$13)+Inputs!$E$14,A80&lt;=(Inputs!$E$12+Inputs!$E$13)+Inputs!$E$14+Inputs!$E$18),Inputs!$E$15*Inputs!$E$16*Inputs!$E$17,0)</f>
        <v/>
      </c>
      <c r="G80" s="15">
        <f>F80*1000*Inputs!$E$7/1e6</f>
        <v/>
      </c>
      <c r="H80" s="15">
        <f>G80-B80-C80-D80</f>
        <v/>
      </c>
      <c r="I80" s="16">
        <f>1/(1+Inputs!$E$20)^A80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IF(A81&lt;=Inputs!$E$12,Inputs!$E$11/Inputs!$E$12,0)</f>
        <v/>
      </c>
      <c r="C81" s="15">
        <f>IF(A81=Inputs!$E$12,Inputs!$E$24,0)</f>
        <v/>
      </c>
      <c r="D81" s="15">
        <f>IF(AND(A81&gt;(Inputs!$E$12+Inputs!$E$13),A81&lt;=(Inputs!$E$12+Inputs!$E$13)+Inputs!$E$18),Inputs!$E$19,0)</f>
        <v/>
      </c>
      <c r="E81" s="15">
        <f>IF(AND(A81&gt;(Inputs!$E$12+Inputs!$E$13),A81&lt;=(Inputs!$E$12+Inputs!$E$13)+Inputs!$E$18),Inputs!$E$15*Inputs!$E$16,0)</f>
        <v/>
      </c>
      <c r="F81" s="15">
        <f>IF(AND(A81&gt;(Inputs!$E$12+Inputs!$E$13)+Inputs!$E$14,A81&lt;=(Inputs!$E$12+Inputs!$E$13)+Inputs!$E$14+Inputs!$E$18),Inputs!$E$15*Inputs!$E$16*Inputs!$E$17,0)</f>
        <v/>
      </c>
      <c r="G81" s="15">
        <f>F81*1000*Inputs!$E$7/1e6</f>
        <v/>
      </c>
      <c r="H81" s="15">
        <f>G81-B81-C81-D81</f>
        <v/>
      </c>
      <c r="I81" s="16">
        <f>1/(1+Inputs!$E$20)^A81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IF(A82&lt;=Inputs!$E$12,Inputs!$E$11/Inputs!$E$12,0)</f>
        <v/>
      </c>
      <c r="C82" s="15">
        <f>IF(A82=Inputs!$E$12,Inputs!$E$24,0)</f>
        <v/>
      </c>
      <c r="D82" s="15">
        <f>IF(AND(A82&gt;(Inputs!$E$12+Inputs!$E$13),A82&lt;=(Inputs!$E$12+Inputs!$E$13)+Inputs!$E$18),Inputs!$E$19,0)</f>
        <v/>
      </c>
      <c r="E82" s="15">
        <f>IF(AND(A82&gt;(Inputs!$E$12+Inputs!$E$13),A82&lt;=(Inputs!$E$12+Inputs!$E$13)+Inputs!$E$18),Inputs!$E$15*Inputs!$E$16,0)</f>
        <v/>
      </c>
      <c r="F82" s="15">
        <f>IF(AND(A82&gt;(Inputs!$E$12+Inputs!$E$13)+Inputs!$E$14,A82&lt;=(Inputs!$E$12+Inputs!$E$13)+Inputs!$E$14+Inputs!$E$18),Inputs!$E$15*Inputs!$E$16*Inputs!$E$17,0)</f>
        <v/>
      </c>
      <c r="G82" s="15">
        <f>F82*1000*Inputs!$E$7/1e6</f>
        <v/>
      </c>
      <c r="H82" s="15">
        <f>G82-B82-C82-D82</f>
        <v/>
      </c>
      <c r="I82" s="16">
        <f>1/(1+Inputs!$E$20)^A82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IF(A83&lt;=Inputs!$E$12,Inputs!$E$11/Inputs!$E$12,0)</f>
        <v/>
      </c>
      <c r="C83" s="15">
        <f>IF(A83=Inputs!$E$12,Inputs!$E$24,0)</f>
        <v/>
      </c>
      <c r="D83" s="15">
        <f>IF(AND(A83&gt;(Inputs!$E$12+Inputs!$E$13),A83&lt;=(Inputs!$E$12+Inputs!$E$13)+Inputs!$E$18),Inputs!$E$19,0)</f>
        <v/>
      </c>
      <c r="E83" s="15">
        <f>IF(AND(A83&gt;(Inputs!$E$12+Inputs!$E$13),A83&lt;=(Inputs!$E$12+Inputs!$E$13)+Inputs!$E$18),Inputs!$E$15*Inputs!$E$16,0)</f>
        <v/>
      </c>
      <c r="F83" s="15">
        <f>IF(AND(A83&gt;(Inputs!$E$12+Inputs!$E$13)+Inputs!$E$14,A83&lt;=(Inputs!$E$12+Inputs!$E$13)+Inputs!$E$14+Inputs!$E$18),Inputs!$E$15*Inputs!$E$16*Inputs!$E$17,0)</f>
        <v/>
      </c>
      <c r="G83" s="15">
        <f>F83*1000*Inputs!$E$7/1e6</f>
        <v/>
      </c>
      <c r="H83" s="15">
        <f>G83-B83-C83-D83</f>
        <v/>
      </c>
      <c r="I83" s="16">
        <f>1/(1+Inputs!$E$20)^A83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IF(A84&lt;=Inputs!$E$12,Inputs!$E$11/Inputs!$E$12,0)</f>
        <v/>
      </c>
      <c r="C84" s="15">
        <f>IF(A84=Inputs!$E$12,Inputs!$E$24,0)</f>
        <v/>
      </c>
      <c r="D84" s="15">
        <f>IF(AND(A84&gt;(Inputs!$E$12+Inputs!$E$13),A84&lt;=(Inputs!$E$12+Inputs!$E$13)+Inputs!$E$18),Inputs!$E$19,0)</f>
        <v/>
      </c>
      <c r="E84" s="15">
        <f>IF(AND(A84&gt;(Inputs!$E$12+Inputs!$E$13),A84&lt;=(Inputs!$E$12+Inputs!$E$13)+Inputs!$E$18),Inputs!$E$15*Inputs!$E$16,0)</f>
        <v/>
      </c>
      <c r="F84" s="15">
        <f>IF(AND(A84&gt;(Inputs!$E$12+Inputs!$E$13)+Inputs!$E$14,A84&lt;=(Inputs!$E$12+Inputs!$E$13)+Inputs!$E$14+Inputs!$E$18),Inputs!$E$15*Inputs!$E$16*Inputs!$E$17,0)</f>
        <v/>
      </c>
      <c r="G84" s="15">
        <f>F84*1000*Inputs!$E$7/1e6</f>
        <v/>
      </c>
      <c r="H84" s="15">
        <f>G84-B84-C84-D84</f>
        <v/>
      </c>
      <c r="I84" s="16">
        <f>1/(1+Inputs!$E$20)^A84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IF(A85&lt;=Inputs!$E$12,Inputs!$E$11/Inputs!$E$12,0)</f>
        <v/>
      </c>
      <c r="C85" s="15">
        <f>IF(A85=Inputs!$E$12,Inputs!$E$24,0)</f>
        <v/>
      </c>
      <c r="D85" s="15">
        <f>IF(AND(A85&gt;(Inputs!$E$12+Inputs!$E$13),A85&lt;=(Inputs!$E$12+Inputs!$E$13)+Inputs!$E$18),Inputs!$E$19,0)</f>
        <v/>
      </c>
      <c r="E85" s="15">
        <f>IF(AND(A85&gt;(Inputs!$E$12+Inputs!$E$13),A85&lt;=(Inputs!$E$12+Inputs!$E$13)+Inputs!$E$18),Inputs!$E$15*Inputs!$E$16,0)</f>
        <v/>
      </c>
      <c r="F85" s="15">
        <f>IF(AND(A85&gt;(Inputs!$E$12+Inputs!$E$13)+Inputs!$E$14,A85&lt;=(Inputs!$E$12+Inputs!$E$13)+Inputs!$E$14+Inputs!$E$18),Inputs!$E$15*Inputs!$E$16*Inputs!$E$17,0)</f>
        <v/>
      </c>
      <c r="G85" s="15">
        <f>F85*1000*Inputs!$E$7/1e6</f>
        <v/>
      </c>
      <c r="H85" s="15">
        <f>G85-B85-C85-D85</f>
        <v/>
      </c>
      <c r="I85" s="16">
        <f>1/(1+Inputs!$E$20)^A85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IF(A86&lt;=Inputs!$E$12,Inputs!$E$11/Inputs!$E$12,0)</f>
        <v/>
      </c>
      <c r="C86" s="15">
        <f>IF(A86=Inputs!$E$12,Inputs!$E$24,0)</f>
        <v/>
      </c>
      <c r="D86" s="15">
        <f>IF(AND(A86&gt;(Inputs!$E$12+Inputs!$E$13),A86&lt;=(Inputs!$E$12+Inputs!$E$13)+Inputs!$E$18),Inputs!$E$19,0)</f>
        <v/>
      </c>
      <c r="E86" s="15">
        <f>IF(AND(A86&gt;(Inputs!$E$12+Inputs!$E$13),A86&lt;=(Inputs!$E$12+Inputs!$E$13)+Inputs!$E$18),Inputs!$E$15*Inputs!$E$16,0)</f>
        <v/>
      </c>
      <c r="F86" s="15">
        <f>IF(AND(A86&gt;(Inputs!$E$12+Inputs!$E$13)+Inputs!$E$14,A86&lt;=(Inputs!$E$12+Inputs!$E$13)+Inputs!$E$14+Inputs!$E$18),Inputs!$E$15*Inputs!$E$16*Inputs!$E$17,0)</f>
        <v/>
      </c>
      <c r="G86" s="15">
        <f>F86*1000*Inputs!$E$7/1e6</f>
        <v/>
      </c>
      <c r="H86" s="15">
        <f>G86-B86-C86-D86</f>
        <v/>
      </c>
      <c r="I86" s="16">
        <f>1/(1+Inputs!$E$20)^A86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IF(A87&lt;=Inputs!$E$12,Inputs!$E$11/Inputs!$E$12,0)</f>
        <v/>
      </c>
      <c r="C87" s="15">
        <f>IF(A87=Inputs!$E$12,Inputs!$E$24,0)</f>
        <v/>
      </c>
      <c r="D87" s="15">
        <f>IF(AND(A87&gt;(Inputs!$E$12+Inputs!$E$13),A87&lt;=(Inputs!$E$12+Inputs!$E$13)+Inputs!$E$18),Inputs!$E$19,0)</f>
        <v/>
      </c>
      <c r="E87" s="15">
        <f>IF(AND(A87&gt;(Inputs!$E$12+Inputs!$E$13),A87&lt;=(Inputs!$E$12+Inputs!$E$13)+Inputs!$E$18),Inputs!$E$15*Inputs!$E$16,0)</f>
        <v/>
      </c>
      <c r="F87" s="15">
        <f>IF(AND(A87&gt;(Inputs!$E$12+Inputs!$E$13)+Inputs!$E$14,A87&lt;=(Inputs!$E$12+Inputs!$E$13)+Inputs!$E$14+Inputs!$E$18),Inputs!$E$15*Inputs!$E$16*Inputs!$E$17,0)</f>
        <v/>
      </c>
      <c r="G87" s="15">
        <f>F87*1000*Inputs!$E$7/1e6</f>
        <v/>
      </c>
      <c r="H87" s="15">
        <f>G87-B87-C87-D87</f>
        <v/>
      </c>
      <c r="I87" s="16">
        <f>1/(1+Inputs!$E$20)^A87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IF(A88&lt;=Inputs!$E$12,Inputs!$E$11/Inputs!$E$12,0)</f>
        <v/>
      </c>
      <c r="C88" s="15">
        <f>IF(A88=Inputs!$E$12,Inputs!$E$24,0)</f>
        <v/>
      </c>
      <c r="D88" s="15">
        <f>IF(AND(A88&gt;(Inputs!$E$12+Inputs!$E$13),A88&lt;=(Inputs!$E$12+Inputs!$E$13)+Inputs!$E$18),Inputs!$E$19,0)</f>
        <v/>
      </c>
      <c r="E88" s="15">
        <f>IF(AND(A88&gt;(Inputs!$E$12+Inputs!$E$13),A88&lt;=(Inputs!$E$12+Inputs!$E$13)+Inputs!$E$18),Inputs!$E$15*Inputs!$E$16,0)</f>
        <v/>
      </c>
      <c r="F88" s="15">
        <f>IF(AND(A88&gt;(Inputs!$E$12+Inputs!$E$13)+Inputs!$E$14,A88&lt;=(Inputs!$E$12+Inputs!$E$13)+Inputs!$E$14+Inputs!$E$18),Inputs!$E$15*Inputs!$E$16*Inputs!$E$17,0)</f>
        <v/>
      </c>
      <c r="G88" s="15">
        <f>F88*1000*Inputs!$E$7/1e6</f>
        <v/>
      </c>
      <c r="H88" s="15">
        <f>G88-B88-C88-D88</f>
        <v/>
      </c>
      <c r="I88" s="16">
        <f>1/(1+Inputs!$E$20)^A88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IF(A89&lt;=Inputs!$E$12,Inputs!$E$11/Inputs!$E$12,0)</f>
        <v/>
      </c>
      <c r="C89" s="15">
        <f>IF(A89=Inputs!$E$12,Inputs!$E$24,0)</f>
        <v/>
      </c>
      <c r="D89" s="15">
        <f>IF(AND(A89&gt;(Inputs!$E$12+Inputs!$E$13),A89&lt;=(Inputs!$E$12+Inputs!$E$13)+Inputs!$E$18),Inputs!$E$19,0)</f>
        <v/>
      </c>
      <c r="E89" s="15">
        <f>IF(AND(A89&gt;(Inputs!$E$12+Inputs!$E$13),A89&lt;=(Inputs!$E$12+Inputs!$E$13)+Inputs!$E$18),Inputs!$E$15*Inputs!$E$16,0)</f>
        <v/>
      </c>
      <c r="F89" s="15">
        <f>IF(AND(A89&gt;(Inputs!$E$12+Inputs!$E$13)+Inputs!$E$14,A89&lt;=(Inputs!$E$12+Inputs!$E$13)+Inputs!$E$14+Inputs!$E$18),Inputs!$E$15*Inputs!$E$16*Inputs!$E$17,0)</f>
        <v/>
      </c>
      <c r="G89" s="15">
        <f>F89*1000*Inputs!$E$7/1e6</f>
        <v/>
      </c>
      <c r="H89" s="15">
        <f>G89-B89-C89-D89</f>
        <v/>
      </c>
      <c r="I89" s="16">
        <f>1/(1+Inputs!$E$20)^A89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IF(A90&lt;=Inputs!$E$12,Inputs!$E$11/Inputs!$E$12,0)</f>
        <v/>
      </c>
      <c r="C90" s="15">
        <f>IF(A90=Inputs!$E$12,Inputs!$E$24,0)</f>
        <v/>
      </c>
      <c r="D90" s="15">
        <f>IF(AND(A90&gt;(Inputs!$E$12+Inputs!$E$13),A90&lt;=(Inputs!$E$12+Inputs!$E$13)+Inputs!$E$18),Inputs!$E$19,0)</f>
        <v/>
      </c>
      <c r="E90" s="15">
        <f>IF(AND(A90&gt;(Inputs!$E$12+Inputs!$E$13),A90&lt;=(Inputs!$E$12+Inputs!$E$13)+Inputs!$E$18),Inputs!$E$15*Inputs!$E$16,0)</f>
        <v/>
      </c>
      <c r="F90" s="15">
        <f>IF(AND(A90&gt;(Inputs!$E$12+Inputs!$E$13)+Inputs!$E$14,A90&lt;=(Inputs!$E$12+Inputs!$E$13)+Inputs!$E$14+Inputs!$E$18),Inputs!$E$15*Inputs!$E$16*Inputs!$E$17,0)</f>
        <v/>
      </c>
      <c r="G90" s="15">
        <f>F90*1000*Inputs!$E$7/1e6</f>
        <v/>
      </c>
      <c r="H90" s="15">
        <f>G90-B90-C90-D90</f>
        <v/>
      </c>
      <c r="I90" s="16">
        <f>1/(1+Inputs!$E$20)^A90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IF(A91&lt;=Inputs!$E$12,Inputs!$E$11/Inputs!$E$12,0)</f>
        <v/>
      </c>
      <c r="C91" s="15">
        <f>IF(A91=Inputs!$E$12,Inputs!$E$24,0)</f>
        <v/>
      </c>
      <c r="D91" s="15">
        <f>IF(AND(A91&gt;(Inputs!$E$12+Inputs!$E$13),A91&lt;=(Inputs!$E$12+Inputs!$E$13)+Inputs!$E$18),Inputs!$E$19,0)</f>
        <v/>
      </c>
      <c r="E91" s="15">
        <f>IF(AND(A91&gt;(Inputs!$E$12+Inputs!$E$13),A91&lt;=(Inputs!$E$12+Inputs!$E$13)+Inputs!$E$18),Inputs!$E$15*Inputs!$E$16,0)</f>
        <v/>
      </c>
      <c r="F91" s="15">
        <f>IF(AND(A91&gt;(Inputs!$E$12+Inputs!$E$13)+Inputs!$E$14,A91&lt;=(Inputs!$E$12+Inputs!$E$13)+Inputs!$E$14+Inputs!$E$18),Inputs!$E$15*Inputs!$E$16*Inputs!$E$17,0)</f>
        <v/>
      </c>
      <c r="G91" s="15">
        <f>F91*1000*Inputs!$E$7/1e6</f>
        <v/>
      </c>
      <c r="H91" s="15">
        <f>G91-B91-C91-D91</f>
        <v/>
      </c>
      <c r="I91" s="16">
        <f>1/(1+Inputs!$E$20)^A91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IF(A92&lt;=Inputs!$E$12,Inputs!$E$11/Inputs!$E$12,0)</f>
        <v/>
      </c>
      <c r="C92" s="15">
        <f>IF(A92=Inputs!$E$12,Inputs!$E$24,0)</f>
        <v/>
      </c>
      <c r="D92" s="15">
        <f>IF(AND(A92&gt;(Inputs!$E$12+Inputs!$E$13),A92&lt;=(Inputs!$E$12+Inputs!$E$13)+Inputs!$E$18),Inputs!$E$19,0)</f>
        <v/>
      </c>
      <c r="E92" s="15">
        <f>IF(AND(A92&gt;(Inputs!$E$12+Inputs!$E$13),A92&lt;=(Inputs!$E$12+Inputs!$E$13)+Inputs!$E$18),Inputs!$E$15*Inputs!$E$16,0)</f>
        <v/>
      </c>
      <c r="F92" s="15">
        <f>IF(AND(A92&gt;(Inputs!$E$12+Inputs!$E$13)+Inputs!$E$14,A92&lt;=(Inputs!$E$12+Inputs!$E$13)+Inputs!$E$14+Inputs!$E$18),Inputs!$E$15*Inputs!$E$16*Inputs!$E$17,0)</f>
        <v/>
      </c>
      <c r="G92" s="15">
        <f>F92*1000*Inputs!$E$7/1e6</f>
        <v/>
      </c>
      <c r="H92" s="15">
        <f>G92-B92-C92-D92</f>
        <v/>
      </c>
      <c r="I92" s="16">
        <f>1/(1+Inputs!$E$20)^A92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IF(A93&lt;=Inputs!$E$12,Inputs!$E$11/Inputs!$E$12,0)</f>
        <v/>
      </c>
      <c r="C93" s="15">
        <f>IF(A93=Inputs!$E$12,Inputs!$E$24,0)</f>
        <v/>
      </c>
      <c r="D93" s="15">
        <f>IF(AND(A93&gt;(Inputs!$E$12+Inputs!$E$13),A93&lt;=(Inputs!$E$12+Inputs!$E$13)+Inputs!$E$18),Inputs!$E$19,0)</f>
        <v/>
      </c>
      <c r="E93" s="15">
        <f>IF(AND(A93&gt;(Inputs!$E$12+Inputs!$E$13),A93&lt;=(Inputs!$E$12+Inputs!$E$13)+Inputs!$E$18),Inputs!$E$15*Inputs!$E$16,0)</f>
        <v/>
      </c>
      <c r="F93" s="15">
        <f>IF(AND(A93&gt;(Inputs!$E$12+Inputs!$E$13)+Inputs!$E$14,A93&lt;=(Inputs!$E$12+Inputs!$E$13)+Inputs!$E$14+Inputs!$E$18),Inputs!$E$15*Inputs!$E$16*Inputs!$E$17,0)</f>
        <v/>
      </c>
      <c r="G93" s="15">
        <f>F93*1000*Inputs!$E$7/1e6</f>
        <v/>
      </c>
      <c r="H93" s="15">
        <f>G93-B93-C93-D93</f>
        <v/>
      </c>
      <c r="I93" s="16">
        <f>1/(1+Inputs!$E$20)^A93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IF(A94&lt;=Inputs!$E$12,Inputs!$E$11/Inputs!$E$12,0)</f>
        <v/>
      </c>
      <c r="C94" s="15">
        <f>IF(A94=Inputs!$E$12,Inputs!$E$24,0)</f>
        <v/>
      </c>
      <c r="D94" s="15">
        <f>IF(AND(A94&gt;(Inputs!$E$12+Inputs!$E$13),A94&lt;=(Inputs!$E$12+Inputs!$E$13)+Inputs!$E$18),Inputs!$E$19,0)</f>
        <v/>
      </c>
      <c r="E94" s="15">
        <f>IF(AND(A94&gt;(Inputs!$E$12+Inputs!$E$13),A94&lt;=(Inputs!$E$12+Inputs!$E$13)+Inputs!$E$18),Inputs!$E$15*Inputs!$E$16,0)</f>
        <v/>
      </c>
      <c r="F94" s="15">
        <f>IF(AND(A94&gt;(Inputs!$E$12+Inputs!$E$13)+Inputs!$E$14,A94&lt;=(Inputs!$E$12+Inputs!$E$13)+Inputs!$E$14+Inputs!$E$18),Inputs!$E$15*Inputs!$E$16*Inputs!$E$17,0)</f>
        <v/>
      </c>
      <c r="G94" s="15">
        <f>F94*1000*Inputs!$E$7/1e6</f>
        <v/>
      </c>
      <c r="H94" s="15">
        <f>G94-B94-C94-D94</f>
        <v/>
      </c>
      <c r="I94" s="16">
        <f>1/(1+Inputs!$E$20)^A94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IF(A95&lt;=Inputs!$E$12,Inputs!$E$11/Inputs!$E$12,0)</f>
        <v/>
      </c>
      <c r="C95" s="15">
        <f>IF(A95=Inputs!$E$12,Inputs!$E$24,0)</f>
        <v/>
      </c>
      <c r="D95" s="15">
        <f>IF(AND(A95&gt;(Inputs!$E$12+Inputs!$E$13),A95&lt;=(Inputs!$E$12+Inputs!$E$13)+Inputs!$E$18),Inputs!$E$19,0)</f>
        <v/>
      </c>
      <c r="E95" s="15">
        <f>IF(AND(A95&gt;(Inputs!$E$12+Inputs!$E$13),A95&lt;=(Inputs!$E$12+Inputs!$E$13)+Inputs!$E$18),Inputs!$E$15*Inputs!$E$16,0)</f>
        <v/>
      </c>
      <c r="F95" s="15">
        <f>IF(AND(A95&gt;(Inputs!$E$12+Inputs!$E$13)+Inputs!$E$14,A95&lt;=(Inputs!$E$12+Inputs!$E$13)+Inputs!$E$14+Inputs!$E$18),Inputs!$E$15*Inputs!$E$16*Inputs!$E$17,0)</f>
        <v/>
      </c>
      <c r="G95" s="15">
        <f>F95*1000*Inputs!$E$7/1e6</f>
        <v/>
      </c>
      <c r="H95" s="15">
        <f>G95-B95-C95-D95</f>
        <v/>
      </c>
      <c r="I95" s="16">
        <f>1/(1+Inputs!$E$20)^A95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IF(A96&lt;=Inputs!$E$12,Inputs!$E$11/Inputs!$E$12,0)</f>
        <v/>
      </c>
      <c r="C96" s="15">
        <f>IF(A96=Inputs!$E$12,Inputs!$E$24,0)</f>
        <v/>
      </c>
      <c r="D96" s="15">
        <f>IF(AND(A96&gt;(Inputs!$E$12+Inputs!$E$13),A96&lt;=(Inputs!$E$12+Inputs!$E$13)+Inputs!$E$18),Inputs!$E$19,0)</f>
        <v/>
      </c>
      <c r="E96" s="15">
        <f>IF(AND(A96&gt;(Inputs!$E$12+Inputs!$E$13),A96&lt;=(Inputs!$E$12+Inputs!$E$13)+Inputs!$E$18),Inputs!$E$15*Inputs!$E$16,0)</f>
        <v/>
      </c>
      <c r="F96" s="15">
        <f>IF(AND(A96&gt;(Inputs!$E$12+Inputs!$E$13)+Inputs!$E$14,A96&lt;=(Inputs!$E$12+Inputs!$E$13)+Inputs!$E$14+Inputs!$E$18),Inputs!$E$15*Inputs!$E$16*Inputs!$E$17,0)</f>
        <v/>
      </c>
      <c r="G96" s="15">
        <f>F96*1000*Inputs!$E$7/1e6</f>
        <v/>
      </c>
      <c r="H96" s="15">
        <f>G96-B96-C96-D96</f>
        <v/>
      </c>
      <c r="I96" s="16">
        <f>1/(1+Inputs!$E$20)^A96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IF(A97&lt;=Inputs!$E$12,Inputs!$E$11/Inputs!$E$12,0)</f>
        <v/>
      </c>
      <c r="C97" s="15">
        <f>IF(A97=Inputs!$E$12,Inputs!$E$24,0)</f>
        <v/>
      </c>
      <c r="D97" s="15">
        <f>IF(AND(A97&gt;(Inputs!$E$12+Inputs!$E$13),A97&lt;=(Inputs!$E$12+Inputs!$E$13)+Inputs!$E$18),Inputs!$E$19,0)</f>
        <v/>
      </c>
      <c r="E97" s="15">
        <f>IF(AND(A97&gt;(Inputs!$E$12+Inputs!$E$13),A97&lt;=(Inputs!$E$12+Inputs!$E$13)+Inputs!$E$18),Inputs!$E$15*Inputs!$E$16,0)</f>
        <v/>
      </c>
      <c r="F97" s="15">
        <f>IF(AND(A97&gt;(Inputs!$E$12+Inputs!$E$13)+Inputs!$E$14,A97&lt;=(Inputs!$E$12+Inputs!$E$13)+Inputs!$E$14+Inputs!$E$18),Inputs!$E$15*Inputs!$E$16*Inputs!$E$17,0)</f>
        <v/>
      </c>
      <c r="G97" s="15">
        <f>F97*1000*Inputs!$E$7/1e6</f>
        <v/>
      </c>
      <c r="H97" s="15">
        <f>G97-B97-C97-D97</f>
        <v/>
      </c>
      <c r="I97" s="16">
        <f>1/(1+Inputs!$E$20)^A97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IF(A98&lt;=Inputs!$E$12,Inputs!$E$11/Inputs!$E$12,0)</f>
        <v/>
      </c>
      <c r="C98" s="15">
        <f>IF(A98=Inputs!$E$12,Inputs!$E$24,0)</f>
        <v/>
      </c>
      <c r="D98" s="15">
        <f>IF(AND(A98&gt;(Inputs!$E$12+Inputs!$E$13),A98&lt;=(Inputs!$E$12+Inputs!$E$13)+Inputs!$E$18),Inputs!$E$19,0)</f>
        <v/>
      </c>
      <c r="E98" s="15">
        <f>IF(AND(A98&gt;(Inputs!$E$12+Inputs!$E$13),A98&lt;=(Inputs!$E$12+Inputs!$E$13)+Inputs!$E$18),Inputs!$E$15*Inputs!$E$16,0)</f>
        <v/>
      </c>
      <c r="F98" s="15">
        <f>IF(AND(A98&gt;(Inputs!$E$12+Inputs!$E$13)+Inputs!$E$14,A98&lt;=(Inputs!$E$12+Inputs!$E$13)+Inputs!$E$14+Inputs!$E$18),Inputs!$E$15*Inputs!$E$16*Inputs!$E$17,0)</f>
        <v/>
      </c>
      <c r="G98" s="15">
        <f>F98*1000*Inputs!$E$7/1e6</f>
        <v/>
      </c>
      <c r="H98" s="15">
        <f>G98-B98-C98-D98</f>
        <v/>
      </c>
      <c r="I98" s="16">
        <f>1/(1+Inputs!$E$20)^A98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IF(A99&lt;=Inputs!$E$12,Inputs!$E$11/Inputs!$E$12,0)</f>
        <v/>
      </c>
      <c r="C99" s="15">
        <f>IF(A99=Inputs!$E$12,Inputs!$E$24,0)</f>
        <v/>
      </c>
      <c r="D99" s="15">
        <f>IF(AND(A99&gt;(Inputs!$E$12+Inputs!$E$13),A99&lt;=(Inputs!$E$12+Inputs!$E$13)+Inputs!$E$18),Inputs!$E$19,0)</f>
        <v/>
      </c>
      <c r="E99" s="15">
        <f>IF(AND(A99&gt;(Inputs!$E$12+Inputs!$E$13),A99&lt;=(Inputs!$E$12+Inputs!$E$13)+Inputs!$E$18),Inputs!$E$15*Inputs!$E$16,0)</f>
        <v/>
      </c>
      <c r="F99" s="15">
        <f>IF(AND(A99&gt;(Inputs!$E$12+Inputs!$E$13)+Inputs!$E$14,A99&lt;=(Inputs!$E$12+Inputs!$E$13)+Inputs!$E$14+Inputs!$E$18),Inputs!$E$15*Inputs!$E$16*Inputs!$E$17,0)</f>
        <v/>
      </c>
      <c r="G99" s="15">
        <f>F99*1000*Inputs!$E$7/1e6</f>
        <v/>
      </c>
      <c r="H99" s="15">
        <f>G99-B99-C99-D99</f>
        <v/>
      </c>
      <c r="I99" s="16">
        <f>1/(1+Inputs!$E$20)^A99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IF(A100&lt;=Inputs!$E$12,Inputs!$E$11/Inputs!$E$12,0)</f>
        <v/>
      </c>
      <c r="C100" s="15">
        <f>IF(A100=Inputs!$E$12,Inputs!$E$24,0)</f>
        <v/>
      </c>
      <c r="D100" s="15">
        <f>IF(AND(A100&gt;(Inputs!$E$12+Inputs!$E$13),A100&lt;=(Inputs!$E$12+Inputs!$E$13)+Inputs!$E$18),Inputs!$E$19,0)</f>
        <v/>
      </c>
      <c r="E100" s="15">
        <f>IF(AND(A100&gt;(Inputs!$E$12+Inputs!$E$13),A100&lt;=(Inputs!$E$12+Inputs!$E$13)+Inputs!$E$18),Inputs!$E$15*Inputs!$E$16,0)</f>
        <v/>
      </c>
      <c r="F100" s="15">
        <f>IF(AND(A100&gt;(Inputs!$E$12+Inputs!$E$13)+Inputs!$E$14,A100&lt;=(Inputs!$E$12+Inputs!$E$13)+Inputs!$E$14+Inputs!$E$18),Inputs!$E$15*Inputs!$E$16*Inputs!$E$17,0)</f>
        <v/>
      </c>
      <c r="G100" s="15">
        <f>F100*1000*Inputs!$E$7/1e6</f>
        <v/>
      </c>
      <c r="H100" s="15">
        <f>G100-B100-C100-D100</f>
        <v/>
      </c>
      <c r="I100" s="16">
        <f>1/(1+Inputs!$E$20)^A100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IF(A101&lt;=Inputs!$E$12,Inputs!$E$11/Inputs!$E$12,0)</f>
        <v/>
      </c>
      <c r="C101" s="15">
        <f>IF(A101=Inputs!$E$12,Inputs!$E$24,0)</f>
        <v/>
      </c>
      <c r="D101" s="15">
        <f>IF(AND(A101&gt;(Inputs!$E$12+Inputs!$E$13),A101&lt;=(Inputs!$E$12+Inputs!$E$13)+Inputs!$E$18),Inputs!$E$19,0)</f>
        <v/>
      </c>
      <c r="E101" s="15">
        <f>IF(AND(A101&gt;(Inputs!$E$12+Inputs!$E$13),A101&lt;=(Inputs!$E$12+Inputs!$E$13)+Inputs!$E$18),Inputs!$E$15*Inputs!$E$16,0)</f>
        <v/>
      </c>
      <c r="F101" s="15">
        <f>IF(AND(A101&gt;(Inputs!$E$12+Inputs!$E$13)+Inputs!$E$14,A101&lt;=(Inputs!$E$12+Inputs!$E$13)+Inputs!$E$14+Inputs!$E$18),Inputs!$E$15*Inputs!$E$16*Inputs!$E$17,0)</f>
        <v/>
      </c>
      <c r="G101" s="15">
        <f>F101*1000*Inputs!$E$7/1e6</f>
        <v/>
      </c>
      <c r="H101" s="15">
        <f>G101-B101-C101-D101</f>
        <v/>
      </c>
      <c r="I101" s="16">
        <f>1/(1+Inputs!$E$20)^A101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IF(A102&lt;=Inputs!$E$12,Inputs!$E$11/Inputs!$E$12,0)</f>
        <v/>
      </c>
      <c r="C102" s="15">
        <f>IF(A102=Inputs!$E$12,Inputs!$E$24,0)</f>
        <v/>
      </c>
      <c r="D102" s="15">
        <f>IF(AND(A102&gt;(Inputs!$E$12+Inputs!$E$13),A102&lt;=(Inputs!$E$12+Inputs!$E$13)+Inputs!$E$18),Inputs!$E$19,0)</f>
        <v/>
      </c>
      <c r="E102" s="15">
        <f>IF(AND(A102&gt;(Inputs!$E$12+Inputs!$E$13),A102&lt;=(Inputs!$E$12+Inputs!$E$13)+Inputs!$E$18),Inputs!$E$15*Inputs!$E$16,0)</f>
        <v/>
      </c>
      <c r="F102" s="15">
        <f>IF(AND(A102&gt;(Inputs!$E$12+Inputs!$E$13)+Inputs!$E$14,A102&lt;=(Inputs!$E$12+Inputs!$E$13)+Inputs!$E$14+Inputs!$E$18),Inputs!$E$15*Inputs!$E$16*Inputs!$E$17,0)</f>
        <v/>
      </c>
      <c r="G102" s="15">
        <f>F102*1000*Inputs!$E$7/1e6</f>
        <v/>
      </c>
      <c r="H102" s="15">
        <f>G102-B102-C102-D102</f>
        <v/>
      </c>
      <c r="I102" s="16">
        <f>1/(1+Inputs!$E$20)^A102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IF(A103&lt;=Inputs!$E$12,Inputs!$E$11/Inputs!$E$12,0)</f>
        <v/>
      </c>
      <c r="C103" s="15">
        <f>IF(A103=Inputs!$E$12,Inputs!$E$24,0)</f>
        <v/>
      </c>
      <c r="D103" s="15">
        <f>IF(AND(A103&gt;(Inputs!$E$12+Inputs!$E$13),A103&lt;=(Inputs!$E$12+Inputs!$E$13)+Inputs!$E$18),Inputs!$E$19,0)</f>
        <v/>
      </c>
      <c r="E103" s="15">
        <f>IF(AND(A103&gt;(Inputs!$E$12+Inputs!$E$13),A103&lt;=(Inputs!$E$12+Inputs!$E$13)+Inputs!$E$18),Inputs!$E$15*Inputs!$E$16,0)</f>
        <v/>
      </c>
      <c r="F103" s="15">
        <f>IF(AND(A103&gt;(Inputs!$E$12+Inputs!$E$13)+Inputs!$E$14,A103&lt;=(Inputs!$E$12+Inputs!$E$13)+Inputs!$E$14+Inputs!$E$18),Inputs!$E$15*Inputs!$E$16*Inputs!$E$17,0)</f>
        <v/>
      </c>
      <c r="G103" s="15">
        <f>F103*1000*Inputs!$E$7/1e6</f>
        <v/>
      </c>
      <c r="H103" s="15">
        <f>G103-B103-C103-D103</f>
        <v/>
      </c>
      <c r="I103" s="16">
        <f>1/(1+Inputs!$E$20)^A103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IF(A104&lt;=Inputs!$E$12,Inputs!$E$11/Inputs!$E$12,0)</f>
        <v/>
      </c>
      <c r="C104" s="15">
        <f>IF(A104=Inputs!$E$12,Inputs!$E$24,0)</f>
        <v/>
      </c>
      <c r="D104" s="15">
        <f>IF(AND(A104&gt;(Inputs!$E$12+Inputs!$E$13),A104&lt;=(Inputs!$E$12+Inputs!$E$13)+Inputs!$E$18),Inputs!$E$19,0)</f>
        <v/>
      </c>
      <c r="E104" s="15">
        <f>IF(AND(A104&gt;(Inputs!$E$12+Inputs!$E$13),A104&lt;=(Inputs!$E$12+Inputs!$E$13)+Inputs!$E$18),Inputs!$E$15*Inputs!$E$16,0)</f>
        <v/>
      </c>
      <c r="F104" s="15">
        <f>IF(AND(A104&gt;(Inputs!$E$12+Inputs!$E$13)+Inputs!$E$14,A104&lt;=(Inputs!$E$12+Inputs!$E$13)+Inputs!$E$14+Inputs!$E$18),Inputs!$E$15*Inputs!$E$16*Inputs!$E$17,0)</f>
        <v/>
      </c>
      <c r="G104" s="15">
        <f>F104*1000*Inputs!$E$7/1e6</f>
        <v/>
      </c>
      <c r="H104" s="15">
        <f>G104-B104-C104-D104</f>
        <v/>
      </c>
      <c r="I104" s="16">
        <f>1/(1+Inputs!$E$20)^A104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IF(A105&lt;=Inputs!$E$12,Inputs!$E$11/Inputs!$E$12,0)</f>
        <v/>
      </c>
      <c r="C105" s="15">
        <f>IF(A105=Inputs!$E$12,Inputs!$E$24,0)</f>
        <v/>
      </c>
      <c r="D105" s="15">
        <f>IF(AND(A105&gt;(Inputs!$E$12+Inputs!$E$13),A105&lt;=(Inputs!$E$12+Inputs!$E$13)+Inputs!$E$18),Inputs!$E$19,0)</f>
        <v/>
      </c>
      <c r="E105" s="15">
        <f>IF(AND(A105&gt;(Inputs!$E$12+Inputs!$E$13),A105&lt;=(Inputs!$E$12+Inputs!$E$13)+Inputs!$E$18),Inputs!$E$15*Inputs!$E$16,0)</f>
        <v/>
      </c>
      <c r="F105" s="15">
        <f>IF(AND(A105&gt;(Inputs!$E$12+Inputs!$E$13)+Inputs!$E$14,A105&lt;=(Inputs!$E$12+Inputs!$E$13)+Inputs!$E$14+Inputs!$E$18),Inputs!$E$15*Inputs!$E$16*Inputs!$E$17,0)</f>
        <v/>
      </c>
      <c r="G105" s="15">
        <f>F105*1000*Inputs!$E$7/1e6</f>
        <v/>
      </c>
      <c r="H105" s="15">
        <f>G105-B105-C105-D105</f>
        <v/>
      </c>
      <c r="I105" s="16">
        <f>1/(1+Inputs!$E$20)^A105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IF(A106&lt;=Inputs!$E$12,Inputs!$E$11/Inputs!$E$12,0)</f>
        <v/>
      </c>
      <c r="C106" s="15">
        <f>IF(A106=Inputs!$E$12,Inputs!$E$24,0)</f>
        <v/>
      </c>
      <c r="D106" s="15">
        <f>IF(AND(A106&gt;(Inputs!$E$12+Inputs!$E$13),A106&lt;=(Inputs!$E$12+Inputs!$E$13)+Inputs!$E$18),Inputs!$E$19,0)</f>
        <v/>
      </c>
      <c r="E106" s="15">
        <f>IF(AND(A106&gt;(Inputs!$E$12+Inputs!$E$13),A106&lt;=(Inputs!$E$12+Inputs!$E$13)+Inputs!$E$18),Inputs!$E$15*Inputs!$E$16,0)</f>
        <v/>
      </c>
      <c r="F106" s="15">
        <f>IF(AND(A106&gt;(Inputs!$E$12+Inputs!$E$13)+Inputs!$E$14,A106&lt;=(Inputs!$E$12+Inputs!$E$13)+Inputs!$E$14+Inputs!$E$18),Inputs!$E$15*Inputs!$E$16*Inputs!$E$17,0)</f>
        <v/>
      </c>
      <c r="G106" s="15">
        <f>F106*1000*Inputs!$E$7/1e6</f>
        <v/>
      </c>
      <c r="H106" s="15">
        <f>G106-B106-C106-D106</f>
        <v/>
      </c>
      <c r="I106" s="16">
        <f>1/(1+Inputs!$E$20)^A106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IF(A107&lt;=Inputs!$E$12,Inputs!$E$11/Inputs!$E$12,0)</f>
        <v/>
      </c>
      <c r="C107" s="15">
        <f>IF(A107=Inputs!$E$12,Inputs!$E$24,0)</f>
        <v/>
      </c>
      <c r="D107" s="15">
        <f>IF(AND(A107&gt;(Inputs!$E$12+Inputs!$E$13),A107&lt;=(Inputs!$E$12+Inputs!$E$13)+Inputs!$E$18),Inputs!$E$19,0)</f>
        <v/>
      </c>
      <c r="E107" s="15">
        <f>IF(AND(A107&gt;(Inputs!$E$12+Inputs!$E$13),A107&lt;=(Inputs!$E$12+Inputs!$E$13)+Inputs!$E$18),Inputs!$E$15*Inputs!$E$16,0)</f>
        <v/>
      </c>
      <c r="F107" s="15">
        <f>IF(AND(A107&gt;(Inputs!$E$12+Inputs!$E$13)+Inputs!$E$14,A107&lt;=(Inputs!$E$12+Inputs!$E$13)+Inputs!$E$14+Inputs!$E$18),Inputs!$E$15*Inputs!$E$16*Inputs!$E$17,0)</f>
        <v/>
      </c>
      <c r="G107" s="15">
        <f>F107*1000*Inputs!$E$7/1e6</f>
        <v/>
      </c>
      <c r="H107" s="15">
        <f>G107-B107-C107-D107</f>
        <v/>
      </c>
      <c r="I107" s="16">
        <f>1/(1+Inputs!$E$20)^A107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IF(A108&lt;=Inputs!$E$12,Inputs!$E$11/Inputs!$E$12,0)</f>
        <v/>
      </c>
      <c r="C108" s="15">
        <f>IF(A108=Inputs!$E$12,Inputs!$E$24,0)</f>
        <v/>
      </c>
      <c r="D108" s="15">
        <f>IF(AND(A108&gt;(Inputs!$E$12+Inputs!$E$13),A108&lt;=(Inputs!$E$12+Inputs!$E$13)+Inputs!$E$18),Inputs!$E$19,0)</f>
        <v/>
      </c>
      <c r="E108" s="15">
        <f>IF(AND(A108&gt;(Inputs!$E$12+Inputs!$E$13),A108&lt;=(Inputs!$E$12+Inputs!$E$13)+Inputs!$E$18),Inputs!$E$15*Inputs!$E$16,0)</f>
        <v/>
      </c>
      <c r="F108" s="15">
        <f>IF(AND(A108&gt;(Inputs!$E$12+Inputs!$E$13)+Inputs!$E$14,A108&lt;=(Inputs!$E$12+Inputs!$E$13)+Inputs!$E$14+Inputs!$E$18),Inputs!$E$15*Inputs!$E$16*Inputs!$E$17,0)</f>
        <v/>
      </c>
      <c r="G108" s="15">
        <f>F108*1000*Inputs!$E$7/1e6</f>
        <v/>
      </c>
      <c r="H108" s="15">
        <f>G108-B108-C108-D108</f>
        <v/>
      </c>
      <c r="I108" s="16">
        <f>1/(1+Inputs!$E$20)^A108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IF(A109&lt;=Inputs!$E$12,Inputs!$E$11/Inputs!$E$12,0)</f>
        <v/>
      </c>
      <c r="C109" s="15">
        <f>IF(A109=Inputs!$E$12,Inputs!$E$24,0)</f>
        <v/>
      </c>
      <c r="D109" s="15">
        <f>IF(AND(A109&gt;(Inputs!$E$12+Inputs!$E$13),A109&lt;=(Inputs!$E$12+Inputs!$E$13)+Inputs!$E$18),Inputs!$E$19,0)</f>
        <v/>
      </c>
      <c r="E109" s="15">
        <f>IF(AND(A109&gt;(Inputs!$E$12+Inputs!$E$13),A109&lt;=(Inputs!$E$12+Inputs!$E$13)+Inputs!$E$18),Inputs!$E$15*Inputs!$E$16,0)</f>
        <v/>
      </c>
      <c r="F109" s="15">
        <f>IF(AND(A109&gt;(Inputs!$E$12+Inputs!$E$13)+Inputs!$E$14,A109&lt;=(Inputs!$E$12+Inputs!$E$13)+Inputs!$E$14+Inputs!$E$18),Inputs!$E$15*Inputs!$E$16*Inputs!$E$17,0)</f>
        <v/>
      </c>
      <c r="G109" s="15">
        <f>F109*1000*Inputs!$E$7/1e6</f>
        <v/>
      </c>
      <c r="H109" s="15">
        <f>G109-B109-C109-D109</f>
        <v/>
      </c>
      <c r="I109" s="16">
        <f>1/(1+Inputs!$E$20)^A109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IF(A110&lt;=Inputs!$E$12,Inputs!$E$11/Inputs!$E$12,0)</f>
        <v/>
      </c>
      <c r="C110" s="15">
        <f>IF(A110=Inputs!$E$12,Inputs!$E$24,0)</f>
        <v/>
      </c>
      <c r="D110" s="15">
        <f>IF(AND(A110&gt;(Inputs!$E$12+Inputs!$E$13),A110&lt;=(Inputs!$E$12+Inputs!$E$13)+Inputs!$E$18),Inputs!$E$19,0)</f>
        <v/>
      </c>
      <c r="E110" s="15">
        <f>IF(AND(A110&gt;(Inputs!$E$12+Inputs!$E$13),A110&lt;=(Inputs!$E$12+Inputs!$E$13)+Inputs!$E$18),Inputs!$E$15*Inputs!$E$16,0)</f>
        <v/>
      </c>
      <c r="F110" s="15">
        <f>IF(AND(A110&gt;(Inputs!$E$12+Inputs!$E$13)+Inputs!$E$14,A110&lt;=(Inputs!$E$12+Inputs!$E$13)+Inputs!$E$14+Inputs!$E$18),Inputs!$E$15*Inputs!$E$16*Inputs!$E$17,0)</f>
        <v/>
      </c>
      <c r="G110" s="15">
        <f>F110*1000*Inputs!$E$7/1e6</f>
        <v/>
      </c>
      <c r="H110" s="15">
        <f>G110-B110-C110-D110</f>
        <v/>
      </c>
      <c r="I110" s="16">
        <f>1/(1+Inputs!$E$20)^A110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IF(A111&lt;=Inputs!$E$12,Inputs!$E$11/Inputs!$E$12,0)</f>
        <v/>
      </c>
      <c r="C111" s="15">
        <f>IF(A111=Inputs!$E$12,Inputs!$E$24,0)</f>
        <v/>
      </c>
      <c r="D111" s="15">
        <f>IF(AND(A111&gt;(Inputs!$E$12+Inputs!$E$13),A111&lt;=(Inputs!$E$12+Inputs!$E$13)+Inputs!$E$18),Inputs!$E$19,0)</f>
        <v/>
      </c>
      <c r="E111" s="15">
        <f>IF(AND(A111&gt;(Inputs!$E$12+Inputs!$E$13),A111&lt;=(Inputs!$E$12+Inputs!$E$13)+Inputs!$E$18),Inputs!$E$15*Inputs!$E$16,0)</f>
        <v/>
      </c>
      <c r="F111" s="15">
        <f>IF(AND(A111&gt;(Inputs!$E$12+Inputs!$E$13)+Inputs!$E$14,A111&lt;=(Inputs!$E$12+Inputs!$E$13)+Inputs!$E$14+Inputs!$E$18),Inputs!$E$15*Inputs!$E$16*Inputs!$E$17,0)</f>
        <v/>
      </c>
      <c r="G111" s="15">
        <f>F111*1000*Inputs!$E$7/1e6</f>
        <v/>
      </c>
      <c r="H111" s="15">
        <f>G111-B111-C111-D111</f>
        <v/>
      </c>
      <c r="I111" s="16">
        <f>1/(1+Inputs!$E$20)^A111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IF(A112&lt;=Inputs!$E$12,Inputs!$E$11/Inputs!$E$12,0)</f>
        <v/>
      </c>
      <c r="C112" s="15">
        <f>IF(A112=Inputs!$E$12,Inputs!$E$24,0)</f>
        <v/>
      </c>
      <c r="D112" s="15">
        <f>IF(AND(A112&gt;(Inputs!$E$12+Inputs!$E$13),A112&lt;=(Inputs!$E$12+Inputs!$E$13)+Inputs!$E$18),Inputs!$E$19,0)</f>
        <v/>
      </c>
      <c r="E112" s="15">
        <f>IF(AND(A112&gt;(Inputs!$E$12+Inputs!$E$13),A112&lt;=(Inputs!$E$12+Inputs!$E$13)+Inputs!$E$18),Inputs!$E$15*Inputs!$E$16,0)</f>
        <v/>
      </c>
      <c r="F112" s="15">
        <f>IF(AND(A112&gt;(Inputs!$E$12+Inputs!$E$13)+Inputs!$E$14,A112&lt;=(Inputs!$E$12+Inputs!$E$13)+Inputs!$E$14+Inputs!$E$18),Inputs!$E$15*Inputs!$E$16*Inputs!$E$17,0)</f>
        <v/>
      </c>
      <c r="G112" s="15">
        <f>F112*1000*Inputs!$E$7/1e6</f>
        <v/>
      </c>
      <c r="H112" s="15">
        <f>G112-B112-C112-D112</f>
        <v/>
      </c>
      <c r="I112" s="16">
        <f>1/(1+Inputs!$E$20)^A112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IF(A113&lt;=Inputs!$E$12,Inputs!$E$11/Inputs!$E$12,0)</f>
        <v/>
      </c>
      <c r="C113" s="15">
        <f>IF(A113=Inputs!$E$12,Inputs!$E$24,0)</f>
        <v/>
      </c>
      <c r="D113" s="15">
        <f>IF(AND(A113&gt;(Inputs!$E$12+Inputs!$E$13),A113&lt;=(Inputs!$E$12+Inputs!$E$13)+Inputs!$E$18),Inputs!$E$19,0)</f>
        <v/>
      </c>
      <c r="E113" s="15">
        <f>IF(AND(A113&gt;(Inputs!$E$12+Inputs!$E$13),A113&lt;=(Inputs!$E$12+Inputs!$E$13)+Inputs!$E$18),Inputs!$E$15*Inputs!$E$16,0)</f>
        <v/>
      </c>
      <c r="F113" s="15">
        <f>IF(AND(A113&gt;(Inputs!$E$12+Inputs!$E$13)+Inputs!$E$14,A113&lt;=(Inputs!$E$12+Inputs!$E$13)+Inputs!$E$14+Inputs!$E$18),Inputs!$E$15*Inputs!$E$16*Inputs!$E$17,0)</f>
        <v/>
      </c>
      <c r="G113" s="15">
        <f>F113*1000*Inputs!$E$7/1e6</f>
        <v/>
      </c>
      <c r="H113" s="15">
        <f>G113-B113-C113-D113</f>
        <v/>
      </c>
      <c r="I113" s="16">
        <f>1/(1+Inputs!$E$20)^A113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IF(A114&lt;=Inputs!$E$12,Inputs!$E$11/Inputs!$E$12,0)</f>
        <v/>
      </c>
      <c r="C114" s="15">
        <f>IF(A114=Inputs!$E$12,Inputs!$E$24,0)</f>
        <v/>
      </c>
      <c r="D114" s="15">
        <f>IF(AND(A114&gt;(Inputs!$E$12+Inputs!$E$13),A114&lt;=(Inputs!$E$12+Inputs!$E$13)+Inputs!$E$18),Inputs!$E$19,0)</f>
        <v/>
      </c>
      <c r="E114" s="15">
        <f>IF(AND(A114&gt;(Inputs!$E$12+Inputs!$E$13),A114&lt;=(Inputs!$E$12+Inputs!$E$13)+Inputs!$E$18),Inputs!$E$15*Inputs!$E$16,0)</f>
        <v/>
      </c>
      <c r="F114" s="15">
        <f>IF(AND(A114&gt;(Inputs!$E$12+Inputs!$E$13)+Inputs!$E$14,A114&lt;=(Inputs!$E$12+Inputs!$E$13)+Inputs!$E$14+Inputs!$E$18),Inputs!$E$15*Inputs!$E$16*Inputs!$E$17,0)</f>
        <v/>
      </c>
      <c r="G114" s="15">
        <f>F114*1000*Inputs!$E$7/1e6</f>
        <v/>
      </c>
      <c r="H114" s="15">
        <f>G114-B114-C114-D114</f>
        <v/>
      </c>
      <c r="I114" s="16">
        <f>1/(1+Inputs!$E$20)^A114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IF(A115&lt;=Inputs!$E$12,Inputs!$E$11/Inputs!$E$12,0)</f>
        <v/>
      </c>
      <c r="C115" s="15">
        <f>IF(A115=Inputs!$E$12,Inputs!$E$24,0)</f>
        <v/>
      </c>
      <c r="D115" s="15">
        <f>IF(AND(A115&gt;(Inputs!$E$12+Inputs!$E$13),A115&lt;=(Inputs!$E$12+Inputs!$E$13)+Inputs!$E$18),Inputs!$E$19,0)</f>
        <v/>
      </c>
      <c r="E115" s="15">
        <f>IF(AND(A115&gt;(Inputs!$E$12+Inputs!$E$13),A115&lt;=(Inputs!$E$12+Inputs!$E$13)+Inputs!$E$18),Inputs!$E$15*Inputs!$E$16,0)</f>
        <v/>
      </c>
      <c r="F115" s="15">
        <f>IF(AND(A115&gt;(Inputs!$E$12+Inputs!$E$13)+Inputs!$E$14,A115&lt;=(Inputs!$E$12+Inputs!$E$13)+Inputs!$E$14+Inputs!$E$18),Inputs!$E$15*Inputs!$E$16*Inputs!$E$17,0)</f>
        <v/>
      </c>
      <c r="G115" s="15">
        <f>F115*1000*Inputs!$E$7/1e6</f>
        <v/>
      </c>
      <c r="H115" s="15">
        <f>G115-B115-C115-D115</f>
        <v/>
      </c>
      <c r="I115" s="16">
        <f>1/(1+Inputs!$E$20)^A115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IF(A116&lt;=Inputs!$E$12,Inputs!$E$11/Inputs!$E$12,0)</f>
        <v/>
      </c>
      <c r="C116" s="15">
        <f>IF(A116=Inputs!$E$12,Inputs!$E$24,0)</f>
        <v/>
      </c>
      <c r="D116" s="15">
        <f>IF(AND(A116&gt;(Inputs!$E$12+Inputs!$E$13),A116&lt;=(Inputs!$E$12+Inputs!$E$13)+Inputs!$E$18),Inputs!$E$19,0)</f>
        <v/>
      </c>
      <c r="E116" s="15">
        <f>IF(AND(A116&gt;(Inputs!$E$12+Inputs!$E$13),A116&lt;=(Inputs!$E$12+Inputs!$E$13)+Inputs!$E$18),Inputs!$E$15*Inputs!$E$16,0)</f>
        <v/>
      </c>
      <c r="F116" s="15">
        <f>IF(AND(A116&gt;(Inputs!$E$12+Inputs!$E$13)+Inputs!$E$14,A116&lt;=(Inputs!$E$12+Inputs!$E$13)+Inputs!$E$14+Inputs!$E$18),Inputs!$E$15*Inputs!$E$16*Inputs!$E$17,0)</f>
        <v/>
      </c>
      <c r="G116" s="15">
        <f>F116*1000*Inputs!$E$7/1e6</f>
        <v/>
      </c>
      <c r="H116" s="15">
        <f>G116-B116-C116-D116</f>
        <v/>
      </c>
      <c r="I116" s="16">
        <f>1/(1+Inputs!$E$20)^A116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IF(A117&lt;=Inputs!$E$12,Inputs!$E$11/Inputs!$E$12,0)</f>
        <v/>
      </c>
      <c r="C117" s="15">
        <f>IF(A117=Inputs!$E$12,Inputs!$E$24,0)</f>
        <v/>
      </c>
      <c r="D117" s="15">
        <f>IF(AND(A117&gt;(Inputs!$E$12+Inputs!$E$13),A117&lt;=(Inputs!$E$12+Inputs!$E$13)+Inputs!$E$18),Inputs!$E$19,0)</f>
        <v/>
      </c>
      <c r="E117" s="15">
        <f>IF(AND(A117&gt;(Inputs!$E$12+Inputs!$E$13),A117&lt;=(Inputs!$E$12+Inputs!$E$13)+Inputs!$E$18),Inputs!$E$15*Inputs!$E$16,0)</f>
        <v/>
      </c>
      <c r="F117" s="15">
        <f>IF(AND(A117&gt;(Inputs!$E$12+Inputs!$E$13)+Inputs!$E$14,A117&lt;=(Inputs!$E$12+Inputs!$E$13)+Inputs!$E$14+Inputs!$E$18),Inputs!$E$15*Inputs!$E$16*Inputs!$E$17,0)</f>
        <v/>
      </c>
      <c r="G117" s="15">
        <f>F117*1000*Inputs!$E$7/1e6</f>
        <v/>
      </c>
      <c r="H117" s="15">
        <f>G117-B117-C117-D117</f>
        <v/>
      </c>
      <c r="I117" s="16">
        <f>1/(1+Inputs!$E$20)^A117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9">
      <c r="A119" s="4" t="inlineStr">
        <is>
          <t>NPV ($M)</t>
        </is>
      </c>
      <c r="B119" s="17">
        <f>SUM(J6:J117)</f>
        <v/>
      </c>
    </row>
    <row r="120">
      <c r="A120" s="4" t="inlineStr">
        <is>
          <t>PV capex + launch ($M)</t>
        </is>
      </c>
      <c r="B120" s="17">
        <f>SUM(K6:K117)</f>
        <v/>
      </c>
    </row>
    <row r="121">
      <c r="A121" s="4" t="inlineStr">
        <is>
          <t>PV revenue - opex ($M)</t>
        </is>
      </c>
      <c r="B121" s="17">
        <f>SUM(L6:L117)</f>
        <v/>
      </c>
    </row>
    <row r="122">
      <c r="A122" s="4" t="inlineStr">
        <is>
          <t>Risk-adjusted NPV ($M)</t>
        </is>
      </c>
      <c r="B122" s="17">
        <f>-B120+Inputs!$E$21*B121</f>
        <v/>
      </c>
    </row>
    <row r="123">
      <c r="A123" s="4" t="inlineStr">
        <is>
          <t>Total water delivered (t)</t>
        </is>
      </c>
      <c r="B123" s="17">
        <f>SUM(F6:F117)</f>
        <v/>
      </c>
    </row>
    <row r="124">
      <c r="A124" s="4" t="inlineStr">
        <is>
          <t>First delivery year</t>
        </is>
      </c>
      <c r="B124" s="17">
        <f>IFERROR(INDEX(A6:A117,MATCH(TRUE,INDEX(F6:F117&gt;0,0),0)),"none")</f>
        <v/>
      </c>
    </row>
    <row r="125">
      <c r="A125" s="4" t="inlineStr">
        <is>
          <t>Break-even delivered value ($/kg)</t>
        </is>
      </c>
      <c r="B125" s="17">
        <f>IFERROR((B120+SUMPRODUCT(D6:D117,I6:I117))*1e6/(SUM(M6:M117)*1000),"n/a")</f>
        <v/>
      </c>
    </row>
    <row r="126">
      <c r="A126" s="4" t="inlineStr">
        <is>
          <t>Break-even value / launch cost (x)</t>
        </is>
      </c>
      <c r="B126" s="17">
        <f>IFERROR(B125/Inputs!$E$6,"n/a")</f>
        <v/>
      </c>
    </row>
    <row r="127">
      <c r="A127" s="4" t="inlineStr">
        <is>
          <t>Undiscounted cumulative cash ($M)</t>
        </is>
      </c>
      <c r="B127" s="17">
        <f>SUM(H6:H117)</f>
        <v/>
      </c>
    </row>
    <row r="129">
      <c r="A129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-'Base'!B120-SUMPRODUCT('Base'!D6:D117,'Base'!I6:I117)+IFERROR(SUM('Base'!M6:M117)/Inputs!$D$15,0)*B$6*$A7*1000/1e6</f>
        <v/>
      </c>
      <c r="C7" s="21">
        <f>-'Base'!B120-SUMPRODUCT('Base'!D6:D117,'Base'!I6:I117)+IFERROR(SUM('Base'!M6:M117)/Inputs!$D$15,0)*C$6*$A7*1000/1e6</f>
        <v/>
      </c>
      <c r="D7" s="21">
        <f>-'Base'!B120-SUMPRODUCT('Base'!D6:D117,'Base'!I6:I117)+IFERROR(SUM('Base'!M6:M117)/Inputs!$D$15,0)*D$6*$A7*1000/1e6</f>
        <v/>
      </c>
      <c r="E7" s="21">
        <f>-'Base'!B120-SUMPRODUCT('Base'!D6:D117,'Base'!I6:I117)+IFERROR(SUM('Base'!M6:M117)/Inputs!$D$15,0)*E$6*$A7*1000/1e6</f>
        <v/>
      </c>
      <c r="F7" s="21">
        <f>-'Base'!B120-SUMPRODUCT('Base'!D6:D117,'Base'!I6:I117)+IFERROR(SUM('Base'!M6:M117)/Inputs!$D$15,0)*F$6*$A7*1000/1e6</f>
        <v/>
      </c>
    </row>
    <row r="8">
      <c r="A8" s="20" t="n">
        <v>250</v>
      </c>
      <c r="B8" s="21">
        <f>-'Base'!B120-SUMPRODUCT('Base'!D6:D117,'Base'!I6:I117)+IFERROR(SUM('Base'!M6:M117)/Inputs!$D$15,0)*B$6*$A8*1000/1e6</f>
        <v/>
      </c>
      <c r="C8" s="21">
        <f>-'Base'!B120-SUMPRODUCT('Base'!D6:D117,'Base'!I6:I117)+IFERROR(SUM('Base'!M6:M117)/Inputs!$D$15,0)*C$6*$A8*1000/1e6</f>
        <v/>
      </c>
      <c r="D8" s="21">
        <f>-'Base'!B120-SUMPRODUCT('Base'!D6:D117,'Base'!I6:I117)+IFERROR(SUM('Base'!M6:M117)/Inputs!$D$15,0)*D$6*$A8*1000/1e6</f>
        <v/>
      </c>
      <c r="E8" s="21">
        <f>-'Base'!B120-SUMPRODUCT('Base'!D6:D117,'Base'!I6:I117)+IFERROR(SUM('Base'!M6:M117)/Inputs!$D$15,0)*E$6*$A8*1000/1e6</f>
        <v/>
      </c>
      <c r="F8" s="21">
        <f>-'Base'!B120-SUMPRODUCT('Base'!D6:D117,'Base'!I6:I117)+IFERROR(SUM('Base'!M6:M117)/Inputs!$D$15,0)*F$6*$A8*1000/1e6</f>
        <v/>
      </c>
    </row>
    <row r="9">
      <c r="A9" s="20" t="n">
        <v>500</v>
      </c>
      <c r="B9" s="21">
        <f>-'Base'!B120-SUMPRODUCT('Base'!D6:D117,'Base'!I6:I117)+IFERROR(SUM('Base'!M6:M117)/Inputs!$D$15,0)*B$6*$A9*1000/1e6</f>
        <v/>
      </c>
      <c r="C9" s="21">
        <f>-'Base'!B120-SUMPRODUCT('Base'!D6:D117,'Base'!I6:I117)+IFERROR(SUM('Base'!M6:M117)/Inputs!$D$15,0)*C$6*$A9*1000/1e6</f>
        <v/>
      </c>
      <c r="D9" s="21">
        <f>-'Base'!B120-SUMPRODUCT('Base'!D6:D117,'Base'!I6:I117)+IFERROR(SUM('Base'!M6:M117)/Inputs!$D$15,0)*D$6*$A9*1000/1e6</f>
        <v/>
      </c>
      <c r="E9" s="21">
        <f>-'Base'!B120-SUMPRODUCT('Base'!D6:D117,'Base'!I6:I117)+IFERROR(SUM('Base'!M6:M117)/Inputs!$D$15,0)*E$6*$A9*1000/1e6</f>
        <v/>
      </c>
      <c r="F9" s="21">
        <f>-'Base'!B120-SUMPRODUCT('Base'!D6:D117,'Base'!I6:I117)+IFERROR(SUM('Base'!M6:M117)/Inputs!$D$15,0)*F$6*$A9*1000/1e6</f>
        <v/>
      </c>
    </row>
    <row r="10">
      <c r="A10" s="20" t="n">
        <v>1000</v>
      </c>
      <c r="B10" s="21">
        <f>-'Base'!B120-SUMPRODUCT('Base'!D6:D117,'Base'!I6:I117)+IFERROR(SUM('Base'!M6:M117)/Inputs!$D$15,0)*B$6*$A10*1000/1e6</f>
        <v/>
      </c>
      <c r="C10" s="21">
        <f>-'Base'!B120-SUMPRODUCT('Base'!D6:D117,'Base'!I6:I117)+IFERROR(SUM('Base'!M6:M117)/Inputs!$D$15,0)*C$6*$A10*1000/1e6</f>
        <v/>
      </c>
      <c r="D10" s="21">
        <f>-'Base'!B120-SUMPRODUCT('Base'!D6:D117,'Base'!I6:I117)+IFERROR(SUM('Base'!M6:M117)/Inputs!$D$15,0)*D$6*$A10*1000/1e6</f>
        <v/>
      </c>
      <c r="E10" s="21">
        <f>-'Base'!B120-SUMPRODUCT('Base'!D6:D117,'Base'!I6:I117)+IFERROR(SUM('Base'!M6:M117)/Inputs!$D$15,0)*E$6*$A10*1000/1e6</f>
        <v/>
      </c>
      <c r="F10" s="21">
        <f>-'Base'!B120-SUMPRODUCT('Base'!D6:D117,'Base'!I6:I117)+IFERROR(SUM('Base'!M6:M117)/Inputs!$D$15,0)*F$6*$A10*1000/1e6</f>
        <v/>
      </c>
    </row>
    <row r="11">
      <c r="A11" s="20" t="n">
        <v>1500</v>
      </c>
      <c r="B11" s="21">
        <f>-'Base'!B120-SUMPRODUCT('Base'!D6:D117,'Base'!I6:I117)+IFERROR(SUM('Base'!M6:M117)/Inputs!$D$15,0)*B$6*$A11*1000/1e6</f>
        <v/>
      </c>
      <c r="C11" s="21">
        <f>-'Base'!B120-SUMPRODUCT('Base'!D6:D117,'Base'!I6:I117)+IFERROR(SUM('Base'!M6:M117)/Inputs!$D$15,0)*C$6*$A11*1000/1e6</f>
        <v/>
      </c>
      <c r="D11" s="21">
        <f>-'Base'!B120-SUMPRODUCT('Base'!D6:D117,'Base'!I6:I117)+IFERROR(SUM('Base'!M6:M117)/Inputs!$D$15,0)*D$6*$A11*1000/1e6</f>
        <v/>
      </c>
      <c r="E11" s="21">
        <f>-'Base'!B120-SUMPRODUCT('Base'!D6:D117,'Base'!I6:I117)+IFERROR(SUM('Base'!M6:M117)/Inputs!$D$15,0)*E$6*$A11*1000/1e6</f>
        <v/>
      </c>
      <c r="F11" s="21">
        <f>-'Base'!B120-SUMPRODUCT('Base'!D6:D117,'Base'!I6:I117)+IFERROR(SUM('Base'!M6:M117)/Inputs!$D$15,0)*F$6*$A11*1000/1e6</f>
        <v/>
      </c>
    </row>
    <row r="12">
      <c r="A12" s="20" t="n">
        <v>3000</v>
      </c>
      <c r="B12" s="21">
        <f>-'Base'!B120-SUMPRODUCT('Base'!D6:D117,'Base'!I6:I117)+IFERROR(SUM('Base'!M6:M117)/Inputs!$D$15,0)*B$6*$A12*1000/1e6</f>
        <v/>
      </c>
      <c r="C12" s="21">
        <f>-'Base'!B120-SUMPRODUCT('Base'!D6:D117,'Base'!I6:I117)+IFERROR(SUM('Base'!M6:M117)/Inputs!$D$15,0)*C$6*$A12*1000/1e6</f>
        <v/>
      </c>
      <c r="D12" s="21">
        <f>-'Base'!B120-SUMPRODUCT('Base'!D6:D117,'Base'!I6:I117)+IFERROR(SUM('Base'!M6:M117)/Inputs!$D$15,0)*D$6*$A12*1000/1e6</f>
        <v/>
      </c>
      <c r="E12" s="21">
        <f>-'Base'!B120-SUMPRODUCT('Base'!D6:D117,'Base'!I6:I117)+IFERROR(SUM('Base'!M6:M117)/Inputs!$D$15,0)*E$6*$A12*1000/1e6</f>
        <v/>
      </c>
      <c r="F12" s="21">
        <f>-'Base'!B120-SUMPRODUCT('Base'!D6:D117,'Base'!I6:I117)+IFERROR(SUM('Base'!M6:M117)/Inputs!$D$15,0)*F$6*$A12*1000/1e6</f>
        <v/>
      </c>
    </row>
    <row r="13">
      <c r="A13" s="20" t="n">
        <v>5000</v>
      </c>
      <c r="B13" s="21">
        <f>-'Base'!B120-SUMPRODUCT('Base'!D6:D117,'Base'!I6:I117)+IFERROR(SUM('Base'!M6:M117)/Inputs!$D$15,0)*B$6*$A13*1000/1e6</f>
        <v/>
      </c>
      <c r="C13" s="21">
        <f>-'Base'!B120-SUMPRODUCT('Base'!D6:D117,'Base'!I6:I117)+IFERROR(SUM('Base'!M6:M117)/Inputs!$D$15,0)*C$6*$A13*1000/1e6</f>
        <v/>
      </c>
      <c r="D13" s="21">
        <f>-'Base'!B120-SUMPRODUCT('Base'!D6:D117,'Base'!I6:I117)+IFERROR(SUM('Base'!M6:M117)/Inputs!$D$15,0)*D$6*$A13*1000/1e6</f>
        <v/>
      </c>
      <c r="E13" s="21">
        <f>-'Base'!B120-SUMPRODUCT('Base'!D6:D117,'Base'!I6:I117)+IFERROR(SUM('Base'!M6:M117)/Inputs!$D$15,0)*E$6*$A13*1000/1e6</f>
        <v/>
      </c>
      <c r="F13" s="21">
        <f>-'Base'!B120-SUMPRODUCT('Base'!D6:D117,'Base'!I6:I117)+IFERROR(SUM('Base'!M6:M117)/Inputs!$D$15,0)*F$6*$A13*1000/1e6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Halimede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8.250999999999999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3.507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11.758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Halimede: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1.104332649589884e+17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halimede.space; full list on 'Sources'.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52 km (midpoint of the 42–62 km range (albedo assumed))</t>
        </is>
      </c>
      <c r="C6" s="24" t="inlineStr">
        <is>
          <t>INFERRED</t>
        </is>
      </c>
      <c r="D6" s="24" t="inlineStr">
        <is>
          <t>Wikipedia: Halimede (moon)</t>
        </is>
      </c>
    </row>
    <row r="7">
      <c r="A7" s="24" t="inlineStr">
        <is>
          <t>Mass</t>
        </is>
      </c>
      <c r="B7" s="24" t="inlineStr">
        <is>
          <t>1.104e+17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Grey, similar to Nereid</t>
        </is>
      </c>
      <c r="C9" s="24" t="inlineStr">
        <is>
          <t>MEASURED</t>
        </is>
      </c>
      <c r="D9" s="24" t="inlineStr">
        <is>
          <t>Wikipedia: Halimede (moon)</t>
        </is>
      </c>
    </row>
    <row r="10">
      <c r="A10" s="24" t="inlineStr">
        <is>
          <t>Surface gravity</t>
        </is>
      </c>
      <c r="B10" s="24" t="inlineStr">
        <is>
          <t>0.0109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23.8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11.76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30.78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halimede.space for this body. Shared cost references are listed on Reference_Data.</t>
        </is>
      </c>
    </row>
    <row r="3">
      <c r="A3" s="3" t="inlineStr">
        <is>
          <t>Space Resource Intelligence, published by 10timesIt LLC | halimede.space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Halimede (moon)</t>
        </is>
      </c>
      <c r="C6" s="5" t="inlineStr">
        <is>
          <t>Wikipedia</t>
        </is>
      </c>
      <c r="D6" s="5" t="inlineStr">
        <is>
          <t>https://en.wikipedia.org/wiki/Halimede_(moon)</t>
        </is>
      </c>
    </row>
    <row r="7">
      <c r="A7" s="5" t="n">
        <v>2</v>
      </c>
      <c r="B7" s="5" t="inlineStr">
        <is>
          <t>Halimede</t>
        </is>
      </c>
      <c r="C7" s="5" t="inlineStr">
        <is>
          <t>NASA Science</t>
        </is>
      </c>
      <c r="D7" s="5" t="inlineStr">
        <is>
          <t>https://science.nasa.gov/neptune/moons/halimede/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Nereid (moon)</t>
        </is>
      </c>
      <c r="C9" s="5" t="inlineStr">
        <is>
          <t>Wikipedia</t>
        </is>
      </c>
      <c r="D9" s="5" t="inlineStr">
        <is>
          <t>https://en.wikipedia.org/wiki/Nereid_(moon)</t>
        </is>
      </c>
    </row>
    <row r="10">
      <c r="A10" s="5" t="n">
        <v>5</v>
      </c>
      <c r="B10" s="5" t="inlineStr">
        <is>
          <t>Neptune</t>
        </is>
      </c>
      <c r="C10" s="5" t="inlineStr">
        <is>
          <t>Wikipedia</t>
        </is>
      </c>
      <c r="D10" s="5" t="inlineStr">
        <is>
          <t>https://en.wikipedia.org/wiki/Neptune</t>
        </is>
      </c>
    </row>
    <row r="11">
      <c r="A11" s="5" t="n">
        <v>6</v>
      </c>
      <c r="B11" s="5" t="inlineStr">
        <is>
          <t>Neptune Fact Sheet</t>
        </is>
      </c>
      <c r="C11" s="5" t="inlineStr">
        <is>
          <t>NASA NSSDC</t>
        </is>
      </c>
      <c r="D11" s="5" t="inlineStr">
        <is>
          <t>https://nssdc.gsfc.nasa.gov/planetary/factsheet/neptunefact.html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Halimede — Valuation Model (Sample Edition)</dc:title>
  <dcterms:created xmlns:dcterms="http://purl.org/dc/terms/" xmlns:xsi="http://www.w3.org/2001/XMLSchema-instance" xsi:type="dcterms:W3CDTF">2026-10-25T00:25:29Z</dcterms:created>
  <dcterms:modified xmlns:dcterms="http://purl.org/dc/terms/" xmlns:xsi="http://www.w3.org/2001/XMLSchema-instance" xsi:type="dcterms:W3CDTF">2026-10-25T00:25:29Z</dcterms:modified>
</cp:coreProperties>
</file>